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fault.Laptop\Documents\"/>
    </mc:Choice>
  </mc:AlternateContent>
  <bookViews>
    <workbookView xWindow="0" yWindow="0" windowWidth="24000" windowHeight="9735" tabRatio="787" activeTab="4"/>
  </bookViews>
  <sheets>
    <sheet name="Comparison Month" sheetId="1" r:id="rId1"/>
    <sheet name="Comparison Quarterly" sheetId="2" r:id="rId2"/>
    <sheet name="Comparison YTD" sheetId="3" r:id="rId3"/>
    <sheet name="Comparison Full Year" sheetId="4" r:id="rId4"/>
    <sheet name="Full Detail Sheet" sheetId="5" r:id="rId5"/>
    <sheet name="Instructions" sheetId="6" r:id="rId6"/>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9" i="5" l="1"/>
  <c r="S237" i="5"/>
  <c r="M237" i="5"/>
  <c r="L237" i="5"/>
  <c r="K237" i="5"/>
  <c r="J237" i="5"/>
  <c r="I237" i="5"/>
  <c r="H237" i="5"/>
  <c r="R237" i="5" s="1"/>
  <c r="G237" i="5"/>
  <c r="F237" i="5"/>
  <c r="E237" i="5"/>
  <c r="D237" i="5"/>
  <c r="C237" i="5"/>
  <c r="P237" i="5" s="1"/>
  <c r="B237" i="5"/>
  <c r="N237" i="5" s="1"/>
  <c r="S236" i="5"/>
  <c r="R236" i="5"/>
  <c r="Q236" i="5"/>
  <c r="P236" i="5"/>
  <c r="N236" i="5"/>
  <c r="S235" i="5"/>
  <c r="R235" i="5"/>
  <c r="Q235" i="5"/>
  <c r="P235" i="5"/>
  <c r="T235" i="5" s="1"/>
  <c r="N235" i="5"/>
  <c r="S234" i="5"/>
  <c r="R234" i="5"/>
  <c r="Q234" i="5"/>
  <c r="P234" i="5"/>
  <c r="N234" i="5"/>
  <c r="S233" i="5"/>
  <c r="R233" i="5"/>
  <c r="Q233" i="5"/>
  <c r="P233" i="5"/>
  <c r="T233" i="5" s="1"/>
  <c r="N233" i="5"/>
  <c r="S232" i="5"/>
  <c r="R232" i="5"/>
  <c r="Q232" i="5"/>
  <c r="P232" i="5"/>
  <c r="T232" i="5" s="1"/>
  <c r="N232" i="5"/>
  <c r="S231" i="5"/>
  <c r="R231" i="5"/>
  <c r="Q231" i="5"/>
  <c r="P231" i="5"/>
  <c r="T231" i="5" s="1"/>
  <c r="N231" i="5"/>
  <c r="S230" i="5"/>
  <c r="R230" i="5"/>
  <c r="Q230" i="5"/>
  <c r="P230" i="5"/>
  <c r="N230" i="5"/>
  <c r="S229" i="5"/>
  <c r="R229" i="5"/>
  <c r="Q229" i="5"/>
  <c r="P229" i="5"/>
  <c r="T229" i="5" s="1"/>
  <c r="N229" i="5"/>
  <c r="Q227" i="5"/>
  <c r="M227" i="5"/>
  <c r="L227" i="5"/>
  <c r="K227" i="5"/>
  <c r="J227" i="5"/>
  <c r="I227" i="5"/>
  <c r="H227" i="5"/>
  <c r="R227" i="5" s="1"/>
  <c r="G227" i="5"/>
  <c r="F227" i="5"/>
  <c r="E227" i="5"/>
  <c r="D227" i="5"/>
  <c r="C227" i="5"/>
  <c r="B227" i="5"/>
  <c r="P227" i="5" s="1"/>
  <c r="S226" i="5"/>
  <c r="R226" i="5"/>
  <c r="Q226" i="5"/>
  <c r="P226" i="5"/>
  <c r="T226" i="5" s="1"/>
  <c r="N226" i="5"/>
  <c r="S225" i="5"/>
  <c r="R225" i="5"/>
  <c r="Q225" i="5"/>
  <c r="P225" i="5"/>
  <c r="N225" i="5"/>
  <c r="S224" i="5"/>
  <c r="R224" i="5"/>
  <c r="Q224" i="5"/>
  <c r="P224" i="5"/>
  <c r="T224" i="5" s="1"/>
  <c r="N224" i="5"/>
  <c r="S223" i="5"/>
  <c r="R223" i="5"/>
  <c r="Q223" i="5"/>
  <c r="P223" i="5"/>
  <c r="S222" i="5"/>
  <c r="R222" i="5"/>
  <c r="Q222" i="5"/>
  <c r="P222" i="5"/>
  <c r="T222" i="5" s="1"/>
  <c r="N222" i="5"/>
  <c r="S221" i="5"/>
  <c r="R221" i="5"/>
  <c r="Q221" i="5"/>
  <c r="P221" i="5"/>
  <c r="T221" i="5" s="1"/>
  <c r="N221" i="5"/>
  <c r="S220" i="5"/>
  <c r="R220" i="5"/>
  <c r="Q220" i="5"/>
  <c r="P220" i="5"/>
  <c r="T220" i="5" s="1"/>
  <c r="N220" i="5"/>
  <c r="P218" i="5"/>
  <c r="M218" i="5"/>
  <c r="L218" i="5"/>
  <c r="K218" i="5"/>
  <c r="J218" i="5"/>
  <c r="I218" i="5"/>
  <c r="H218" i="5"/>
  <c r="R218" i="5" s="1"/>
  <c r="G218" i="5"/>
  <c r="Q218" i="5" s="1"/>
  <c r="F218" i="5"/>
  <c r="E218" i="5"/>
  <c r="D218" i="5"/>
  <c r="C218" i="5"/>
  <c r="B218" i="5"/>
  <c r="S217" i="5"/>
  <c r="R217" i="5"/>
  <c r="Q217" i="5"/>
  <c r="P217" i="5"/>
  <c r="T217" i="5" s="1"/>
  <c r="N217" i="5"/>
  <c r="S216" i="5"/>
  <c r="R216" i="5"/>
  <c r="Q216" i="5"/>
  <c r="P216" i="5"/>
  <c r="T216" i="5" s="1"/>
  <c r="N216" i="5"/>
  <c r="S215" i="5"/>
  <c r="R215" i="5"/>
  <c r="Q215" i="5"/>
  <c r="P215" i="5"/>
  <c r="N215" i="5"/>
  <c r="S214" i="5"/>
  <c r="R214" i="5"/>
  <c r="Q214" i="5"/>
  <c r="P214" i="5"/>
  <c r="T214" i="5" s="1"/>
  <c r="N214" i="5"/>
  <c r="S213" i="5"/>
  <c r="R213" i="5"/>
  <c r="Q213" i="5"/>
  <c r="P213" i="5"/>
  <c r="N213" i="5"/>
  <c r="M211" i="5"/>
  <c r="L211" i="5"/>
  <c r="L239" i="5" s="1"/>
  <c r="L176" i="5" s="1"/>
  <c r="K211" i="5"/>
  <c r="J211" i="5"/>
  <c r="I211" i="5"/>
  <c r="H211" i="5"/>
  <c r="R211" i="5" s="1"/>
  <c r="G211" i="5"/>
  <c r="Q211" i="5" s="1"/>
  <c r="F211" i="5"/>
  <c r="E211" i="5"/>
  <c r="D211" i="5"/>
  <c r="D239" i="5" s="1"/>
  <c r="D176" i="5" s="1"/>
  <c r="C211" i="5"/>
  <c r="P211" i="5" s="1"/>
  <c r="B211" i="5"/>
  <c r="S210" i="5"/>
  <c r="R210" i="5"/>
  <c r="Q210" i="5"/>
  <c r="P210" i="5"/>
  <c r="N210" i="5"/>
  <c r="S209" i="5"/>
  <c r="R209" i="5"/>
  <c r="Q209" i="5"/>
  <c r="P209" i="5"/>
  <c r="T209" i="5" s="1"/>
  <c r="N209" i="5"/>
  <c r="S208" i="5"/>
  <c r="R208" i="5"/>
  <c r="Q208" i="5"/>
  <c r="P208" i="5"/>
  <c r="T208" i="5" s="1"/>
  <c r="N208" i="5"/>
  <c r="S207" i="5"/>
  <c r="R207" i="5"/>
  <c r="Q207" i="5"/>
  <c r="P207" i="5"/>
  <c r="T207" i="5" s="1"/>
  <c r="N207" i="5"/>
  <c r="S206" i="5"/>
  <c r="R206" i="5"/>
  <c r="Q206" i="5"/>
  <c r="P206" i="5"/>
  <c r="T206" i="5" s="1"/>
  <c r="N206" i="5"/>
  <c r="S205" i="5"/>
  <c r="R205" i="5"/>
  <c r="Q205" i="5"/>
  <c r="P205" i="5"/>
  <c r="T205" i="5" s="1"/>
  <c r="N205" i="5"/>
  <c r="S204" i="5"/>
  <c r="R204" i="5"/>
  <c r="Q204" i="5"/>
  <c r="P204" i="5"/>
  <c r="N204" i="5"/>
  <c r="S203" i="5"/>
  <c r="R203" i="5"/>
  <c r="Q203" i="5"/>
  <c r="P203" i="5"/>
  <c r="N203" i="5"/>
  <c r="R201" i="5"/>
  <c r="M201" i="5"/>
  <c r="S201" i="5" s="1"/>
  <c r="L201" i="5"/>
  <c r="K201" i="5"/>
  <c r="J201" i="5"/>
  <c r="I201" i="5"/>
  <c r="H201" i="5"/>
  <c r="G201" i="5"/>
  <c r="F201" i="5"/>
  <c r="E201" i="5"/>
  <c r="D201" i="5"/>
  <c r="C201" i="5"/>
  <c r="B201" i="5"/>
  <c r="P201" i="5" s="1"/>
  <c r="S200" i="5"/>
  <c r="R200" i="5"/>
  <c r="Q200" i="5"/>
  <c r="P200" i="5"/>
  <c r="T200" i="5" s="1"/>
  <c r="N200" i="5"/>
  <c r="S199" i="5"/>
  <c r="R199" i="5"/>
  <c r="Q199" i="5"/>
  <c r="P199" i="5"/>
  <c r="N199" i="5"/>
  <c r="S198" i="5"/>
  <c r="R198" i="5"/>
  <c r="Q198" i="5"/>
  <c r="P198" i="5"/>
  <c r="N198" i="5"/>
  <c r="S197" i="5"/>
  <c r="R197" i="5"/>
  <c r="Q197" i="5"/>
  <c r="P197" i="5"/>
  <c r="N197" i="5"/>
  <c r="S196" i="5"/>
  <c r="R196" i="5"/>
  <c r="Q196" i="5"/>
  <c r="P196" i="5"/>
  <c r="T196" i="5" s="1"/>
  <c r="N196" i="5"/>
  <c r="M194" i="5"/>
  <c r="M239" i="5" s="1"/>
  <c r="M176" i="5" s="1"/>
  <c r="L194" i="5"/>
  <c r="K194" i="5"/>
  <c r="J194" i="5"/>
  <c r="J239" i="5" s="1"/>
  <c r="J176" i="5" s="1"/>
  <c r="I194" i="5"/>
  <c r="I239" i="5" s="1"/>
  <c r="I176" i="5" s="1"/>
  <c r="H194" i="5"/>
  <c r="G194" i="5"/>
  <c r="F194" i="5"/>
  <c r="F239" i="5" s="1"/>
  <c r="E194" i="5"/>
  <c r="D194" i="5"/>
  <c r="C194" i="5"/>
  <c r="B194" i="5"/>
  <c r="S193" i="5"/>
  <c r="R193" i="5"/>
  <c r="Q193" i="5"/>
  <c r="P193" i="5"/>
  <c r="T193" i="5" s="1"/>
  <c r="N193" i="5"/>
  <c r="S192" i="5"/>
  <c r="R192" i="5"/>
  <c r="Q192" i="5"/>
  <c r="P192" i="5"/>
  <c r="N192" i="5"/>
  <c r="S191" i="5"/>
  <c r="R191" i="5"/>
  <c r="Q191" i="5"/>
  <c r="P191" i="5"/>
  <c r="T191" i="5" s="1"/>
  <c r="N191" i="5"/>
  <c r="S190" i="5"/>
  <c r="R190" i="5"/>
  <c r="Q190" i="5"/>
  <c r="P190" i="5"/>
  <c r="T190" i="5" s="1"/>
  <c r="N190" i="5"/>
  <c r="S189" i="5"/>
  <c r="R189" i="5"/>
  <c r="Q189" i="5"/>
  <c r="P189" i="5"/>
  <c r="T189" i="5" s="1"/>
  <c r="N189" i="5"/>
  <c r="S188" i="5"/>
  <c r="R188" i="5"/>
  <c r="Q188" i="5"/>
  <c r="P188" i="5"/>
  <c r="T188" i="5" s="1"/>
  <c r="N188" i="5"/>
  <c r="S187" i="5"/>
  <c r="R187" i="5"/>
  <c r="Q187" i="5"/>
  <c r="P187" i="5"/>
  <c r="T187" i="5" s="1"/>
  <c r="N187" i="5"/>
  <c r="B184" i="5"/>
  <c r="D183" i="5"/>
  <c r="E183" i="5" s="1"/>
  <c r="C183" i="5"/>
  <c r="P183" i="5" s="1"/>
  <c r="E182" i="5"/>
  <c r="D182" i="5"/>
  <c r="C182" i="5"/>
  <c r="F181" i="5"/>
  <c r="G181" i="5" s="1"/>
  <c r="E181" i="5"/>
  <c r="E184" i="5" s="1"/>
  <c r="D181" i="5"/>
  <c r="C181" i="5"/>
  <c r="C184" i="5" s="1"/>
  <c r="C175" i="5" s="1"/>
  <c r="S180" i="5"/>
  <c r="R180" i="5"/>
  <c r="Q180" i="5"/>
  <c r="P180" i="5"/>
  <c r="T180" i="5" s="1"/>
  <c r="N180" i="5"/>
  <c r="F176" i="5"/>
  <c r="B175" i="5"/>
  <c r="M149" i="5"/>
  <c r="L149" i="5"/>
  <c r="K149" i="5"/>
  <c r="J149" i="5"/>
  <c r="I149" i="5"/>
  <c r="H149" i="5"/>
  <c r="R149" i="5" s="1"/>
  <c r="G149" i="5"/>
  <c r="Q149" i="5" s="1"/>
  <c r="F149" i="5"/>
  <c r="E149" i="5"/>
  <c r="D149" i="5"/>
  <c r="C149" i="5"/>
  <c r="B149" i="5"/>
  <c r="S148" i="5"/>
  <c r="R148" i="5"/>
  <c r="Q148" i="5"/>
  <c r="P148" i="5"/>
  <c r="N148" i="5"/>
  <c r="S147" i="5"/>
  <c r="R147" i="5"/>
  <c r="Q147" i="5"/>
  <c r="P147" i="5"/>
  <c r="T147" i="5" s="1"/>
  <c r="N147" i="5"/>
  <c r="S146" i="5"/>
  <c r="R146" i="5"/>
  <c r="Q146" i="5"/>
  <c r="P146" i="5"/>
  <c r="T146" i="5" s="1"/>
  <c r="N146" i="5"/>
  <c r="S145" i="5"/>
  <c r="R145" i="5"/>
  <c r="Q145" i="5"/>
  <c r="P145" i="5"/>
  <c r="T145" i="5" s="1"/>
  <c r="N145" i="5"/>
  <c r="S144" i="5"/>
  <c r="R144" i="5"/>
  <c r="Q144" i="5"/>
  <c r="P144" i="5"/>
  <c r="T144" i="5" s="1"/>
  <c r="N144" i="5"/>
  <c r="S143" i="5"/>
  <c r="R143" i="5"/>
  <c r="Q143" i="5"/>
  <c r="P143" i="5"/>
  <c r="T143" i="5" s="1"/>
  <c r="N143" i="5"/>
  <c r="S142" i="5"/>
  <c r="R142" i="5"/>
  <c r="Q142" i="5"/>
  <c r="P142" i="5"/>
  <c r="N142" i="5"/>
  <c r="S141" i="5"/>
  <c r="R141" i="5"/>
  <c r="Q141" i="5"/>
  <c r="P141" i="5"/>
  <c r="T141" i="5" s="1"/>
  <c r="N141" i="5"/>
  <c r="R139" i="5"/>
  <c r="M139" i="5"/>
  <c r="S139" i="5" s="1"/>
  <c r="L139" i="5"/>
  <c r="K139" i="5"/>
  <c r="J139" i="5"/>
  <c r="I139" i="5"/>
  <c r="H139" i="5"/>
  <c r="G139" i="5"/>
  <c r="F139" i="5"/>
  <c r="E139" i="5"/>
  <c r="D139" i="5"/>
  <c r="C139" i="5"/>
  <c r="B139" i="5"/>
  <c r="P139" i="5" s="1"/>
  <c r="S138" i="5"/>
  <c r="R138" i="5"/>
  <c r="Q138" i="5"/>
  <c r="P138" i="5"/>
  <c r="T138" i="5" s="1"/>
  <c r="N138" i="5"/>
  <c r="S137" i="5"/>
  <c r="R137" i="5"/>
  <c r="Q137" i="5"/>
  <c r="P137" i="5"/>
  <c r="N137" i="5"/>
  <c r="S136" i="5"/>
  <c r="R136" i="5"/>
  <c r="Q136" i="5"/>
  <c r="P136" i="5"/>
  <c r="T136" i="5" s="1"/>
  <c r="N136" i="5"/>
  <c r="S135" i="5"/>
  <c r="R135" i="5"/>
  <c r="Q135" i="5"/>
  <c r="P135" i="5"/>
  <c r="S134" i="5"/>
  <c r="R134" i="5"/>
  <c r="Q134" i="5"/>
  <c r="P134" i="5"/>
  <c r="N134" i="5"/>
  <c r="C47" i="4" s="1"/>
  <c r="S133" i="5"/>
  <c r="R133" i="5"/>
  <c r="Q133" i="5"/>
  <c r="P133" i="5"/>
  <c r="T133" i="5" s="1"/>
  <c r="N133" i="5"/>
  <c r="S132" i="5"/>
  <c r="R132" i="5"/>
  <c r="Q132" i="5"/>
  <c r="P132" i="5"/>
  <c r="T132" i="5" s="1"/>
  <c r="N132" i="5"/>
  <c r="R130" i="5"/>
  <c r="Q130" i="5"/>
  <c r="M130" i="5"/>
  <c r="L130" i="5"/>
  <c r="K130" i="5"/>
  <c r="S130" i="5" s="1"/>
  <c r="J130" i="5"/>
  <c r="I130" i="5"/>
  <c r="H130" i="5"/>
  <c r="G130" i="5"/>
  <c r="F130" i="5"/>
  <c r="E130" i="5"/>
  <c r="D130" i="5"/>
  <c r="C130" i="5"/>
  <c r="P130" i="5" s="1"/>
  <c r="T130" i="5" s="1"/>
  <c r="B130" i="5"/>
  <c r="S129" i="5"/>
  <c r="R129" i="5"/>
  <c r="Q129" i="5"/>
  <c r="P129" i="5"/>
  <c r="T129" i="5" s="1"/>
  <c r="N129" i="5"/>
  <c r="S128" i="5"/>
  <c r="R128" i="5"/>
  <c r="Q128" i="5"/>
  <c r="P128" i="5"/>
  <c r="N128" i="5"/>
  <c r="S127" i="5"/>
  <c r="R127" i="5"/>
  <c r="Q127" i="5"/>
  <c r="P127" i="5"/>
  <c r="T127" i="5" s="1"/>
  <c r="N127" i="5"/>
  <c r="S126" i="5"/>
  <c r="R126" i="5"/>
  <c r="Q126" i="5"/>
  <c r="P126" i="5"/>
  <c r="N126" i="5"/>
  <c r="S125" i="5"/>
  <c r="R125" i="5"/>
  <c r="Q125" i="5"/>
  <c r="P125" i="5"/>
  <c r="T125" i="5" s="1"/>
  <c r="N125" i="5"/>
  <c r="N130" i="5" s="1"/>
  <c r="M123" i="5"/>
  <c r="M151" i="5" s="1"/>
  <c r="L123" i="5"/>
  <c r="K123" i="5"/>
  <c r="J123" i="5"/>
  <c r="I123" i="5"/>
  <c r="I151" i="5" s="1"/>
  <c r="I86" i="5" s="1"/>
  <c r="H123" i="5"/>
  <c r="R123" i="5" s="1"/>
  <c r="G123" i="5"/>
  <c r="F123" i="5"/>
  <c r="E123" i="5"/>
  <c r="Q123" i="5" s="1"/>
  <c r="D123" i="5"/>
  <c r="C123" i="5"/>
  <c r="B123" i="5"/>
  <c r="S122" i="5"/>
  <c r="R122" i="5"/>
  <c r="Q122" i="5"/>
  <c r="P122" i="5"/>
  <c r="T122" i="5" s="1"/>
  <c r="N122" i="5"/>
  <c r="S121" i="5"/>
  <c r="R121" i="5"/>
  <c r="Q121" i="5"/>
  <c r="P121" i="5"/>
  <c r="N121" i="5"/>
  <c r="S120" i="5"/>
  <c r="R120" i="5"/>
  <c r="Q120" i="5"/>
  <c r="P120" i="5"/>
  <c r="T120" i="5" s="1"/>
  <c r="N120" i="5"/>
  <c r="S119" i="5"/>
  <c r="R119" i="5"/>
  <c r="Q119" i="5"/>
  <c r="P119" i="5"/>
  <c r="T119" i="5" s="1"/>
  <c r="N119" i="5"/>
  <c r="S118" i="5"/>
  <c r="R118" i="5"/>
  <c r="Q118" i="5"/>
  <c r="P118" i="5"/>
  <c r="T118" i="5" s="1"/>
  <c r="N118" i="5"/>
  <c r="S117" i="5"/>
  <c r="R117" i="5"/>
  <c r="Q117" i="5"/>
  <c r="P117" i="5"/>
  <c r="N117" i="5"/>
  <c r="S116" i="5"/>
  <c r="R116" i="5"/>
  <c r="Q116" i="5"/>
  <c r="P116" i="5"/>
  <c r="T116" i="5" s="1"/>
  <c r="N116" i="5"/>
  <c r="S115" i="5"/>
  <c r="R115" i="5"/>
  <c r="Q115" i="5"/>
  <c r="P115" i="5"/>
  <c r="N115" i="5"/>
  <c r="S113" i="5"/>
  <c r="M113" i="5"/>
  <c r="L113" i="5"/>
  <c r="K113" i="5"/>
  <c r="J113" i="5"/>
  <c r="I113" i="5"/>
  <c r="H113" i="5"/>
  <c r="R113" i="5" s="1"/>
  <c r="G113" i="5"/>
  <c r="F113" i="5"/>
  <c r="E113" i="5"/>
  <c r="Q113" i="5" s="1"/>
  <c r="D113" i="5"/>
  <c r="C113" i="5"/>
  <c r="P113" i="5" s="1"/>
  <c r="T113" i="5" s="1"/>
  <c r="B113" i="5"/>
  <c r="N113" i="5" s="1"/>
  <c r="S112" i="5"/>
  <c r="R112" i="5"/>
  <c r="Q112" i="5"/>
  <c r="P112" i="5"/>
  <c r="N112" i="5"/>
  <c r="S111" i="5"/>
  <c r="R111" i="5"/>
  <c r="Q111" i="5"/>
  <c r="P111" i="5"/>
  <c r="T111" i="5" s="1"/>
  <c r="N111" i="5"/>
  <c r="S110" i="5"/>
  <c r="R110" i="5"/>
  <c r="Q110" i="5"/>
  <c r="P110" i="5"/>
  <c r="N110" i="5"/>
  <c r="S109" i="5"/>
  <c r="R109" i="5"/>
  <c r="Q109" i="5"/>
  <c r="P109" i="5"/>
  <c r="T109" i="5" s="1"/>
  <c r="N109" i="5"/>
  <c r="S108" i="5"/>
  <c r="R108" i="5"/>
  <c r="Q108" i="5"/>
  <c r="P108" i="5"/>
  <c r="N108" i="5"/>
  <c r="S106" i="5"/>
  <c r="M106" i="5"/>
  <c r="L106" i="5"/>
  <c r="K106" i="5"/>
  <c r="K151" i="5" s="1"/>
  <c r="J106" i="5"/>
  <c r="J151" i="5" s="1"/>
  <c r="J86" i="5" s="1"/>
  <c r="I106" i="5"/>
  <c r="H106" i="5"/>
  <c r="G106" i="5"/>
  <c r="G151" i="5" s="1"/>
  <c r="G86" i="5" s="1"/>
  <c r="F106" i="5"/>
  <c r="F151" i="5" s="1"/>
  <c r="F86" i="5" s="1"/>
  <c r="E106" i="5"/>
  <c r="D106" i="5"/>
  <c r="C106" i="5"/>
  <c r="B106" i="5"/>
  <c r="N106" i="5" s="1"/>
  <c r="S105" i="5"/>
  <c r="R105" i="5"/>
  <c r="Q105" i="5"/>
  <c r="P105" i="5"/>
  <c r="T105" i="5" s="1"/>
  <c r="N105" i="5"/>
  <c r="S104" i="5"/>
  <c r="R104" i="5"/>
  <c r="Q104" i="5"/>
  <c r="P104" i="5"/>
  <c r="T104" i="5" s="1"/>
  <c r="N104" i="5"/>
  <c r="S103" i="5"/>
  <c r="R103" i="5"/>
  <c r="Q103" i="5"/>
  <c r="P103" i="5"/>
  <c r="N103" i="5"/>
  <c r="S102" i="5"/>
  <c r="R102" i="5"/>
  <c r="Q102" i="5"/>
  <c r="P102" i="5"/>
  <c r="T102" i="5" s="1"/>
  <c r="N102" i="5"/>
  <c r="S101" i="5"/>
  <c r="R101" i="5"/>
  <c r="Q101" i="5"/>
  <c r="P101" i="5"/>
  <c r="N101" i="5"/>
  <c r="S100" i="5"/>
  <c r="R100" i="5"/>
  <c r="Q100" i="5"/>
  <c r="P100" i="5"/>
  <c r="T100" i="5" s="1"/>
  <c r="N100" i="5"/>
  <c r="S99" i="5"/>
  <c r="R99" i="5"/>
  <c r="Q99" i="5"/>
  <c r="P99" i="5"/>
  <c r="N99" i="5"/>
  <c r="B96" i="5"/>
  <c r="E95" i="5"/>
  <c r="D95" i="5"/>
  <c r="C95" i="5"/>
  <c r="P95" i="5" s="1"/>
  <c r="C94" i="5"/>
  <c r="D94" i="5" s="1"/>
  <c r="E94" i="5" s="1"/>
  <c r="C93" i="5"/>
  <c r="S92" i="5"/>
  <c r="R92" i="5"/>
  <c r="Q92" i="5"/>
  <c r="P92" i="5"/>
  <c r="T92" i="5" s="1"/>
  <c r="N92" i="5"/>
  <c r="M86" i="5"/>
  <c r="B85" i="5"/>
  <c r="G73" i="5"/>
  <c r="G8" i="5" s="1"/>
  <c r="C73" i="5"/>
  <c r="C8" i="5" s="1"/>
  <c r="R71" i="5"/>
  <c r="M71" i="5"/>
  <c r="L71" i="5"/>
  <c r="K71" i="5"/>
  <c r="S71" i="5" s="1"/>
  <c r="J71" i="5"/>
  <c r="I71" i="5"/>
  <c r="H71" i="5"/>
  <c r="G71" i="5"/>
  <c r="F71" i="5"/>
  <c r="E71" i="5"/>
  <c r="Q71" i="5" s="1"/>
  <c r="D71" i="5"/>
  <c r="C71" i="5"/>
  <c r="B71" i="5"/>
  <c r="P71" i="5" s="1"/>
  <c r="S70" i="5"/>
  <c r="R70" i="5"/>
  <c r="Q70" i="5"/>
  <c r="P70" i="5"/>
  <c r="T70" i="5" s="1"/>
  <c r="N70" i="5"/>
  <c r="S69" i="5"/>
  <c r="R69" i="5"/>
  <c r="Q69" i="5"/>
  <c r="P69" i="5"/>
  <c r="N69" i="5"/>
  <c r="S68" i="5"/>
  <c r="R68" i="5"/>
  <c r="Q68" i="5"/>
  <c r="P68" i="5"/>
  <c r="N68" i="5"/>
  <c r="S67" i="5"/>
  <c r="B60" i="2" s="1"/>
  <c r="F60" i="2" s="1"/>
  <c r="R67" i="5"/>
  <c r="Q67" i="5"/>
  <c r="P67" i="5"/>
  <c r="N67" i="5"/>
  <c r="B58" i="4" s="1"/>
  <c r="S66" i="5"/>
  <c r="R66" i="5"/>
  <c r="Q66" i="5"/>
  <c r="P66" i="5"/>
  <c r="T66" i="5" s="1"/>
  <c r="N66" i="5"/>
  <c r="S65" i="5"/>
  <c r="R65" i="5"/>
  <c r="Q65" i="5"/>
  <c r="P65" i="5"/>
  <c r="N65" i="5"/>
  <c r="S64" i="5"/>
  <c r="R64" i="5"/>
  <c r="Q64" i="5"/>
  <c r="P64" i="5"/>
  <c r="N64" i="5"/>
  <c r="S63" i="5"/>
  <c r="R63" i="5"/>
  <c r="Q63" i="5"/>
  <c r="P63" i="5"/>
  <c r="N63" i="5"/>
  <c r="B54" i="4" s="1"/>
  <c r="D54" i="4" s="1"/>
  <c r="E54" i="4" s="1"/>
  <c r="P61" i="5"/>
  <c r="M61" i="5"/>
  <c r="L61" i="5"/>
  <c r="K61" i="5"/>
  <c r="S61" i="5" s="1"/>
  <c r="B54" i="2" s="1"/>
  <c r="F54" i="2" s="1"/>
  <c r="J61" i="5"/>
  <c r="I61" i="5"/>
  <c r="H61" i="5"/>
  <c r="R61" i="5" s="1"/>
  <c r="G61" i="5"/>
  <c r="F61" i="5"/>
  <c r="E61" i="5"/>
  <c r="Q61" i="5" s="1"/>
  <c r="D61" i="5"/>
  <c r="C61" i="5"/>
  <c r="B61" i="5"/>
  <c r="N61" i="5" s="1"/>
  <c r="B52" i="4" s="1"/>
  <c r="S60" i="5"/>
  <c r="R60" i="5"/>
  <c r="Q60" i="5"/>
  <c r="P60" i="5"/>
  <c r="N60" i="5"/>
  <c r="S59" i="5"/>
  <c r="R59" i="5"/>
  <c r="Q59" i="5"/>
  <c r="P59" i="5"/>
  <c r="N59" i="5"/>
  <c r="S58" i="5"/>
  <c r="R58" i="5"/>
  <c r="Q58" i="5"/>
  <c r="P58" i="5"/>
  <c r="N58" i="5"/>
  <c r="S57" i="5"/>
  <c r="R57" i="5"/>
  <c r="Q57" i="5"/>
  <c r="P57" i="5"/>
  <c r="T57" i="5" s="1"/>
  <c r="S56" i="5"/>
  <c r="R56" i="5"/>
  <c r="Q56" i="5"/>
  <c r="P56" i="5"/>
  <c r="T56" i="5" s="1"/>
  <c r="N56" i="5"/>
  <c r="S55" i="5"/>
  <c r="R55" i="5"/>
  <c r="Q55" i="5"/>
  <c r="P55" i="5"/>
  <c r="N55" i="5"/>
  <c r="S54" i="5"/>
  <c r="R54" i="5"/>
  <c r="Q54" i="5"/>
  <c r="P54" i="5"/>
  <c r="N54" i="5"/>
  <c r="S52" i="5"/>
  <c r="B45" i="2" s="1"/>
  <c r="M52" i="5"/>
  <c r="L52" i="5"/>
  <c r="K52" i="5"/>
  <c r="J52" i="5"/>
  <c r="I52" i="5"/>
  <c r="H52" i="5"/>
  <c r="R52" i="5" s="1"/>
  <c r="G52" i="5"/>
  <c r="F52" i="5"/>
  <c r="E52" i="5"/>
  <c r="D52" i="5"/>
  <c r="C52" i="5"/>
  <c r="B52" i="5"/>
  <c r="P52" i="5" s="1"/>
  <c r="S51" i="5"/>
  <c r="R51" i="5"/>
  <c r="Q51" i="5"/>
  <c r="P51" i="5"/>
  <c r="N51" i="5"/>
  <c r="S50" i="5"/>
  <c r="R50" i="5"/>
  <c r="Q50" i="5"/>
  <c r="P50" i="5"/>
  <c r="N50" i="5"/>
  <c r="S49" i="5"/>
  <c r="R49" i="5"/>
  <c r="Q49" i="5"/>
  <c r="P49" i="5"/>
  <c r="N49" i="5"/>
  <c r="S48" i="5"/>
  <c r="B41" i="2" s="1"/>
  <c r="R48" i="5"/>
  <c r="Q48" i="5"/>
  <c r="P48" i="5"/>
  <c r="N48" i="5"/>
  <c r="N52" i="5" s="1"/>
  <c r="B43" i="4" s="1"/>
  <c r="S47" i="5"/>
  <c r="R47" i="5"/>
  <c r="Q47" i="5"/>
  <c r="P47" i="5"/>
  <c r="N47" i="5"/>
  <c r="S45" i="5"/>
  <c r="M45" i="5"/>
  <c r="L45" i="5"/>
  <c r="K45" i="5"/>
  <c r="J45" i="5"/>
  <c r="I45" i="5"/>
  <c r="H45" i="5"/>
  <c r="G45" i="5"/>
  <c r="F45" i="5"/>
  <c r="E45" i="5"/>
  <c r="D45" i="5"/>
  <c r="C45" i="5"/>
  <c r="B45" i="5"/>
  <c r="P45" i="5" s="1"/>
  <c r="S44" i="5"/>
  <c r="R44" i="5"/>
  <c r="Q44" i="5"/>
  <c r="P44" i="5"/>
  <c r="N44" i="5"/>
  <c r="S43" i="5"/>
  <c r="R43" i="5"/>
  <c r="Q43" i="5"/>
  <c r="P43" i="5"/>
  <c r="N43" i="5"/>
  <c r="B34" i="4" s="1"/>
  <c r="S42" i="5"/>
  <c r="R42" i="5"/>
  <c r="Q42" i="5"/>
  <c r="P42" i="5"/>
  <c r="N42" i="5"/>
  <c r="S41" i="5"/>
  <c r="R41" i="5"/>
  <c r="Q41" i="5"/>
  <c r="P41" i="5"/>
  <c r="N41" i="5"/>
  <c r="S40" i="5"/>
  <c r="R40" i="5"/>
  <c r="Q40" i="5"/>
  <c r="P40" i="5"/>
  <c r="N40" i="5"/>
  <c r="S39" i="5"/>
  <c r="R39" i="5"/>
  <c r="Q39" i="5"/>
  <c r="P39" i="5"/>
  <c r="N39" i="5"/>
  <c r="B30" i="4" s="1"/>
  <c r="S38" i="5"/>
  <c r="R38" i="5"/>
  <c r="Q38" i="5"/>
  <c r="P38" i="5"/>
  <c r="N38" i="5"/>
  <c r="S37" i="5"/>
  <c r="R37" i="5"/>
  <c r="Q37" i="5"/>
  <c r="P37" i="5"/>
  <c r="N37" i="5"/>
  <c r="Q35" i="5"/>
  <c r="M35" i="5"/>
  <c r="L35" i="5"/>
  <c r="K35" i="5"/>
  <c r="S35" i="5" s="1"/>
  <c r="J35" i="5"/>
  <c r="I35" i="5"/>
  <c r="H35" i="5"/>
  <c r="R35" i="5" s="1"/>
  <c r="G35" i="5"/>
  <c r="F35" i="5"/>
  <c r="E35" i="5"/>
  <c r="D35" i="5"/>
  <c r="C35" i="5"/>
  <c r="B35" i="5"/>
  <c r="S34" i="5"/>
  <c r="R34" i="5"/>
  <c r="Q34" i="5"/>
  <c r="P34" i="5"/>
  <c r="N34" i="5"/>
  <c r="B25" i="4" s="1"/>
  <c r="F25" i="4" s="1"/>
  <c r="H25" i="4" s="1"/>
  <c r="I25" i="4" s="1"/>
  <c r="S33" i="5"/>
  <c r="R33" i="5"/>
  <c r="Q33" i="5"/>
  <c r="P33" i="5"/>
  <c r="N33" i="5"/>
  <c r="S32" i="5"/>
  <c r="R32" i="5"/>
  <c r="Q32" i="5"/>
  <c r="P32" i="5"/>
  <c r="N32" i="5"/>
  <c r="S31" i="5"/>
  <c r="R31" i="5"/>
  <c r="Q31" i="5"/>
  <c r="P31" i="5"/>
  <c r="N31" i="5"/>
  <c r="S30" i="5"/>
  <c r="R30" i="5"/>
  <c r="Q30" i="5"/>
  <c r="P30" i="5"/>
  <c r="N30" i="5"/>
  <c r="B21" i="4" s="1"/>
  <c r="F21" i="4" s="1"/>
  <c r="Q28" i="5"/>
  <c r="M28" i="5"/>
  <c r="M73" i="5" s="1"/>
  <c r="L28" i="5"/>
  <c r="K28" i="5"/>
  <c r="J28" i="5"/>
  <c r="J73" i="5" s="1"/>
  <c r="J8" i="5" s="1"/>
  <c r="I28" i="5"/>
  <c r="I73" i="5" s="1"/>
  <c r="H28" i="5"/>
  <c r="G28" i="5"/>
  <c r="F28" i="5"/>
  <c r="F73" i="5" s="1"/>
  <c r="F8" i="5" s="1"/>
  <c r="E28" i="5"/>
  <c r="E73" i="5" s="1"/>
  <c r="D28" i="5"/>
  <c r="C28" i="5"/>
  <c r="B28" i="5"/>
  <c r="B73" i="5" s="1"/>
  <c r="S27" i="5"/>
  <c r="R27" i="5"/>
  <c r="Q27" i="5"/>
  <c r="P27" i="5"/>
  <c r="N27" i="5"/>
  <c r="S26" i="5"/>
  <c r="R26" i="5"/>
  <c r="Q26" i="5"/>
  <c r="P26" i="5"/>
  <c r="N26" i="5"/>
  <c r="S25" i="5"/>
  <c r="B18" i="2" s="1"/>
  <c r="F18" i="2" s="1"/>
  <c r="H18" i="2" s="1"/>
  <c r="I18" i="2" s="1"/>
  <c r="R25" i="5"/>
  <c r="Q25" i="5"/>
  <c r="P25" i="5"/>
  <c r="N25" i="5"/>
  <c r="B16" i="4" s="1"/>
  <c r="F16" i="4" s="1"/>
  <c r="S24" i="5"/>
  <c r="R24" i="5"/>
  <c r="Q24" i="5"/>
  <c r="P24" i="5"/>
  <c r="N24" i="5"/>
  <c r="S23" i="5"/>
  <c r="R23" i="5"/>
  <c r="Q23" i="5"/>
  <c r="P23" i="5"/>
  <c r="N23" i="5"/>
  <c r="S22" i="5"/>
  <c r="R22" i="5"/>
  <c r="Q22" i="5"/>
  <c r="P22" i="5"/>
  <c r="N22" i="5"/>
  <c r="S21" i="5"/>
  <c r="R21" i="5"/>
  <c r="Q21" i="5"/>
  <c r="P21" i="5"/>
  <c r="N21" i="5"/>
  <c r="B12" i="4" s="1"/>
  <c r="F12" i="4" s="1"/>
  <c r="B18" i="5"/>
  <c r="C17" i="5"/>
  <c r="D17" i="5" s="1"/>
  <c r="C16" i="5"/>
  <c r="D15" i="5"/>
  <c r="E15" i="5" s="1"/>
  <c r="C15" i="5"/>
  <c r="S14" i="5"/>
  <c r="R14" i="5"/>
  <c r="Q14" i="5"/>
  <c r="P14" i="5"/>
  <c r="N14" i="5"/>
  <c r="M8" i="5"/>
  <c r="I8" i="5"/>
  <c r="B7" i="5"/>
  <c r="G62" i="4"/>
  <c r="G61" i="4"/>
  <c r="C61" i="4"/>
  <c r="B61" i="4"/>
  <c r="G60" i="4"/>
  <c r="C60" i="4"/>
  <c r="B60" i="4"/>
  <c r="G59" i="4"/>
  <c r="C59" i="4"/>
  <c r="B59" i="4"/>
  <c r="G58" i="4"/>
  <c r="C58" i="4"/>
  <c r="G57" i="4"/>
  <c r="C57" i="4"/>
  <c r="B57" i="4"/>
  <c r="G56" i="4"/>
  <c r="C56" i="4"/>
  <c r="B56" i="4"/>
  <c r="D56" i="4" s="1"/>
  <c r="E56" i="4" s="1"/>
  <c r="G55" i="4"/>
  <c r="C55" i="4"/>
  <c r="B55" i="4"/>
  <c r="G54" i="4"/>
  <c r="C54" i="4"/>
  <c r="F52" i="4"/>
  <c r="G51" i="4"/>
  <c r="C51" i="4"/>
  <c r="B51" i="4"/>
  <c r="G50" i="4"/>
  <c r="C50" i="4"/>
  <c r="B50" i="4"/>
  <c r="F50" i="4" s="1"/>
  <c r="H50" i="4" s="1"/>
  <c r="I50" i="4" s="1"/>
  <c r="G49" i="4"/>
  <c r="C49" i="4"/>
  <c r="B49" i="4"/>
  <c r="G48" i="4"/>
  <c r="C48" i="4"/>
  <c r="B48" i="4"/>
  <c r="F48" i="4" s="1"/>
  <c r="H48" i="4" s="1"/>
  <c r="I48" i="4" s="1"/>
  <c r="G47" i="4"/>
  <c r="B47" i="4"/>
  <c r="G46" i="4"/>
  <c r="C46" i="4"/>
  <c r="B46" i="4"/>
  <c r="F46" i="4" s="1"/>
  <c r="H46" i="4" s="1"/>
  <c r="I46" i="4" s="1"/>
  <c r="G45" i="4"/>
  <c r="C45" i="4"/>
  <c r="B45" i="4"/>
  <c r="D45" i="4" s="1"/>
  <c r="E45" i="4" s="1"/>
  <c r="C43" i="4"/>
  <c r="G42" i="4"/>
  <c r="C42" i="4"/>
  <c r="B42" i="4"/>
  <c r="G41" i="4"/>
  <c r="C41" i="4"/>
  <c r="B41" i="4"/>
  <c r="G40" i="4"/>
  <c r="C40" i="4"/>
  <c r="B40" i="4"/>
  <c r="D40" i="4" s="1"/>
  <c r="E40" i="4" s="1"/>
  <c r="G39" i="4"/>
  <c r="C39" i="4"/>
  <c r="G38" i="4"/>
  <c r="C38" i="4"/>
  <c r="B38" i="4"/>
  <c r="G35" i="4"/>
  <c r="C35" i="4"/>
  <c r="B35" i="4"/>
  <c r="G34" i="4"/>
  <c r="C34" i="4"/>
  <c r="G33" i="4"/>
  <c r="C33" i="4"/>
  <c r="B33" i="4"/>
  <c r="G32" i="4"/>
  <c r="C32" i="4"/>
  <c r="B32" i="4"/>
  <c r="G31" i="4"/>
  <c r="C31" i="4"/>
  <c r="B31" i="4"/>
  <c r="D31" i="4" s="1"/>
  <c r="E31" i="4" s="1"/>
  <c r="G30" i="4"/>
  <c r="C30" i="4"/>
  <c r="G29" i="4"/>
  <c r="C29" i="4"/>
  <c r="B29" i="4"/>
  <c r="G28" i="4"/>
  <c r="C28" i="4"/>
  <c r="B28" i="4"/>
  <c r="C26" i="4"/>
  <c r="G25" i="4"/>
  <c r="C25" i="4"/>
  <c r="G24" i="4"/>
  <c r="C24" i="4"/>
  <c r="B24" i="4"/>
  <c r="F24" i="4" s="1"/>
  <c r="H24" i="4" s="1"/>
  <c r="I24" i="4" s="1"/>
  <c r="G23" i="4"/>
  <c r="C23" i="4"/>
  <c r="B23" i="4"/>
  <c r="F23" i="4" s="1"/>
  <c r="G22" i="4"/>
  <c r="D22" i="4"/>
  <c r="E22" i="4" s="1"/>
  <c r="C22" i="4"/>
  <c r="B22" i="4"/>
  <c r="F22" i="4" s="1"/>
  <c r="G21" i="4"/>
  <c r="C21" i="4"/>
  <c r="G18" i="4"/>
  <c r="C18" i="4"/>
  <c r="B18" i="4"/>
  <c r="F18" i="4" s="1"/>
  <c r="G17" i="4"/>
  <c r="C17" i="4"/>
  <c r="B17" i="4"/>
  <c r="F17" i="4" s="1"/>
  <c r="H17" i="4" s="1"/>
  <c r="I17" i="4" s="1"/>
  <c r="G16" i="4"/>
  <c r="C16" i="4"/>
  <c r="G15" i="4"/>
  <c r="C15" i="4"/>
  <c r="B15" i="4"/>
  <c r="F15" i="4" s="1"/>
  <c r="G14" i="4"/>
  <c r="C14" i="4"/>
  <c r="B14" i="4"/>
  <c r="F14" i="4" s="1"/>
  <c r="G13" i="4"/>
  <c r="C13" i="4"/>
  <c r="B13" i="4"/>
  <c r="F13" i="4" s="1"/>
  <c r="G12" i="4"/>
  <c r="C12" i="4"/>
  <c r="G5" i="4"/>
  <c r="C5" i="4"/>
  <c r="B5" i="4"/>
  <c r="F5" i="4" s="1"/>
  <c r="F4" i="4"/>
  <c r="G64" i="3"/>
  <c r="C64" i="3"/>
  <c r="B64" i="3"/>
  <c r="F64" i="3" s="1"/>
  <c r="G63" i="3"/>
  <c r="C63" i="3"/>
  <c r="B63" i="3"/>
  <c r="G62" i="3"/>
  <c r="C62" i="3"/>
  <c r="B62" i="3"/>
  <c r="F62" i="3" s="1"/>
  <c r="G61" i="3"/>
  <c r="C61" i="3"/>
  <c r="B61" i="3"/>
  <c r="G60" i="3"/>
  <c r="C60" i="3"/>
  <c r="B60" i="3"/>
  <c r="F60" i="3" s="1"/>
  <c r="G59" i="3"/>
  <c r="C59" i="3"/>
  <c r="B59" i="3"/>
  <c r="G58" i="3"/>
  <c r="C58" i="3"/>
  <c r="B58" i="3"/>
  <c r="F58" i="3" s="1"/>
  <c r="G57" i="3"/>
  <c r="C57" i="3"/>
  <c r="B57" i="3"/>
  <c r="G56" i="3"/>
  <c r="C56" i="3"/>
  <c r="B56" i="3"/>
  <c r="F56" i="3" s="1"/>
  <c r="G54" i="3"/>
  <c r="C54" i="3"/>
  <c r="B54" i="3"/>
  <c r="G53" i="3"/>
  <c r="C53" i="3"/>
  <c r="B53" i="3"/>
  <c r="F53" i="3" s="1"/>
  <c r="G52" i="3"/>
  <c r="C52" i="3"/>
  <c r="B52" i="3"/>
  <c r="G51" i="3"/>
  <c r="C51" i="3"/>
  <c r="B51" i="3"/>
  <c r="F51" i="3" s="1"/>
  <c r="G50" i="3"/>
  <c r="C50" i="3"/>
  <c r="B50" i="3"/>
  <c r="G49" i="3"/>
  <c r="C49" i="3"/>
  <c r="B49" i="3"/>
  <c r="F49" i="3" s="1"/>
  <c r="G48" i="3"/>
  <c r="C48" i="3"/>
  <c r="B48" i="3"/>
  <c r="G47" i="3"/>
  <c r="C47" i="3"/>
  <c r="B47" i="3"/>
  <c r="F47" i="3" s="1"/>
  <c r="G45" i="3"/>
  <c r="C45" i="3"/>
  <c r="B45" i="3"/>
  <c r="G44" i="3"/>
  <c r="C44" i="3"/>
  <c r="B44" i="3"/>
  <c r="F44" i="3" s="1"/>
  <c r="G43" i="3"/>
  <c r="C43" i="3"/>
  <c r="B43" i="3"/>
  <c r="G42" i="3"/>
  <c r="C42" i="3"/>
  <c r="B42" i="3"/>
  <c r="F42" i="3" s="1"/>
  <c r="G41" i="3"/>
  <c r="C41" i="3"/>
  <c r="B41" i="3"/>
  <c r="G40" i="3"/>
  <c r="C40" i="3"/>
  <c r="B40" i="3"/>
  <c r="F40" i="3" s="1"/>
  <c r="G38" i="3"/>
  <c r="C38" i="3"/>
  <c r="B38" i="3"/>
  <c r="G37" i="3"/>
  <c r="C37" i="3"/>
  <c r="B37" i="3"/>
  <c r="F37" i="3" s="1"/>
  <c r="G36" i="3"/>
  <c r="C36" i="3"/>
  <c r="B36" i="3"/>
  <c r="G35" i="3"/>
  <c r="C35" i="3"/>
  <c r="B35" i="3"/>
  <c r="F35" i="3" s="1"/>
  <c r="G34" i="3"/>
  <c r="C34" i="3"/>
  <c r="B34" i="3"/>
  <c r="G33" i="3"/>
  <c r="C33" i="3"/>
  <c r="B33" i="3"/>
  <c r="F33" i="3" s="1"/>
  <c r="G32" i="3"/>
  <c r="C32" i="3"/>
  <c r="B32" i="3"/>
  <c r="G31" i="3"/>
  <c r="C31" i="3"/>
  <c r="B31" i="3"/>
  <c r="F31" i="3" s="1"/>
  <c r="G30" i="3"/>
  <c r="C30" i="3"/>
  <c r="B30" i="3"/>
  <c r="G28" i="3"/>
  <c r="C28" i="3"/>
  <c r="B28" i="3"/>
  <c r="F28" i="3" s="1"/>
  <c r="G27" i="3"/>
  <c r="C27" i="3"/>
  <c r="B27" i="3"/>
  <c r="G26" i="3"/>
  <c r="C26" i="3"/>
  <c r="B26" i="3"/>
  <c r="F26" i="3" s="1"/>
  <c r="G25" i="3"/>
  <c r="C25" i="3"/>
  <c r="B25" i="3"/>
  <c r="G24" i="3"/>
  <c r="C24" i="3"/>
  <c r="B24" i="3"/>
  <c r="F24" i="3" s="1"/>
  <c r="G23" i="3"/>
  <c r="C23" i="3"/>
  <c r="B23" i="3"/>
  <c r="G21" i="3"/>
  <c r="C21" i="3"/>
  <c r="B21" i="3"/>
  <c r="F21" i="3" s="1"/>
  <c r="G20" i="3"/>
  <c r="C20" i="3"/>
  <c r="B20" i="3"/>
  <c r="G19" i="3"/>
  <c r="C19" i="3"/>
  <c r="B19" i="3"/>
  <c r="F19" i="3" s="1"/>
  <c r="G18" i="3"/>
  <c r="C18" i="3"/>
  <c r="B18" i="3"/>
  <c r="G17" i="3"/>
  <c r="C17" i="3"/>
  <c r="B17" i="3"/>
  <c r="F17" i="3" s="1"/>
  <c r="G16" i="3"/>
  <c r="C16" i="3"/>
  <c r="B16" i="3"/>
  <c r="G15" i="3"/>
  <c r="C15" i="3"/>
  <c r="B15" i="3"/>
  <c r="F15" i="3" s="1"/>
  <c r="G14" i="3"/>
  <c r="C14" i="3"/>
  <c r="B14" i="3"/>
  <c r="G7" i="3"/>
  <c r="C7" i="3"/>
  <c r="B7" i="3"/>
  <c r="F7" i="3" s="1"/>
  <c r="F6" i="3"/>
  <c r="G64" i="2"/>
  <c r="B64" i="2"/>
  <c r="F64" i="2" s="1"/>
  <c r="G63" i="2"/>
  <c r="C63" i="2"/>
  <c r="B63" i="2"/>
  <c r="F63" i="2" s="1"/>
  <c r="G62" i="2"/>
  <c r="C62" i="2"/>
  <c r="B62" i="2"/>
  <c r="F62" i="2" s="1"/>
  <c r="H62" i="2" s="1"/>
  <c r="I62" i="2" s="1"/>
  <c r="G61" i="2"/>
  <c r="C61" i="2"/>
  <c r="B61" i="2"/>
  <c r="F61" i="2" s="1"/>
  <c r="G60" i="2"/>
  <c r="C60" i="2"/>
  <c r="G59" i="2"/>
  <c r="C59" i="2"/>
  <c r="B59" i="2"/>
  <c r="F59" i="2" s="1"/>
  <c r="H59" i="2" s="1"/>
  <c r="I59" i="2" s="1"/>
  <c r="G58" i="2"/>
  <c r="C58" i="2"/>
  <c r="B58" i="2"/>
  <c r="G57" i="2"/>
  <c r="C57" i="2"/>
  <c r="B57" i="2"/>
  <c r="F57" i="2" s="1"/>
  <c r="H57" i="2" s="1"/>
  <c r="I57" i="2" s="1"/>
  <c r="G56" i="2"/>
  <c r="C56" i="2"/>
  <c r="B56" i="2"/>
  <c r="D56" i="2" s="1"/>
  <c r="E56" i="2" s="1"/>
  <c r="C54" i="2"/>
  <c r="G53" i="2"/>
  <c r="C53" i="2"/>
  <c r="B53" i="2"/>
  <c r="G52" i="2"/>
  <c r="C52" i="2"/>
  <c r="B52" i="2"/>
  <c r="F52" i="2" s="1"/>
  <c r="G51" i="2"/>
  <c r="C51" i="2"/>
  <c r="B51" i="2"/>
  <c r="D51" i="2" s="1"/>
  <c r="E51" i="2" s="1"/>
  <c r="G50" i="2"/>
  <c r="C50" i="2"/>
  <c r="B50" i="2"/>
  <c r="F50" i="2" s="1"/>
  <c r="G49" i="2"/>
  <c r="C49" i="2"/>
  <c r="B49" i="2"/>
  <c r="G48" i="2"/>
  <c r="C48" i="2"/>
  <c r="B48" i="2"/>
  <c r="F48" i="2" s="1"/>
  <c r="H48" i="2" s="1"/>
  <c r="I48" i="2" s="1"/>
  <c r="G47" i="2"/>
  <c r="C47" i="2"/>
  <c r="B47" i="2"/>
  <c r="D47" i="2" s="1"/>
  <c r="E47" i="2" s="1"/>
  <c r="C45" i="2"/>
  <c r="G44" i="2"/>
  <c r="C44" i="2"/>
  <c r="B44" i="2"/>
  <c r="G43" i="2"/>
  <c r="C43" i="2"/>
  <c r="B43" i="2"/>
  <c r="D43" i="2" s="1"/>
  <c r="E43" i="2" s="1"/>
  <c r="G42" i="2"/>
  <c r="C42" i="2"/>
  <c r="B42" i="2"/>
  <c r="G41" i="2"/>
  <c r="C41" i="2"/>
  <c r="G40" i="2"/>
  <c r="C40" i="2"/>
  <c r="B40" i="2"/>
  <c r="B38" i="2"/>
  <c r="F38" i="2" s="1"/>
  <c r="G37" i="2"/>
  <c r="C37" i="2"/>
  <c r="B37" i="2"/>
  <c r="G36" i="2"/>
  <c r="C36" i="2"/>
  <c r="B36" i="2"/>
  <c r="F36" i="2" s="1"/>
  <c r="H36" i="2" s="1"/>
  <c r="I36" i="2" s="1"/>
  <c r="G35" i="2"/>
  <c r="C35" i="2"/>
  <c r="B35" i="2"/>
  <c r="G34" i="2"/>
  <c r="C34" i="2"/>
  <c r="B34" i="2"/>
  <c r="F34" i="2" s="1"/>
  <c r="G33" i="2"/>
  <c r="C33" i="2"/>
  <c r="B33" i="2"/>
  <c r="G32" i="2"/>
  <c r="C32" i="2"/>
  <c r="B32" i="2"/>
  <c r="F32" i="2" s="1"/>
  <c r="H32" i="2" s="1"/>
  <c r="I32" i="2" s="1"/>
  <c r="G31" i="2"/>
  <c r="C31" i="2"/>
  <c r="B31" i="2"/>
  <c r="G30" i="2"/>
  <c r="C30" i="2"/>
  <c r="B30" i="2"/>
  <c r="F30" i="2" s="1"/>
  <c r="G28" i="2"/>
  <c r="C28" i="2"/>
  <c r="B28" i="2"/>
  <c r="G27" i="2"/>
  <c r="C27" i="2"/>
  <c r="B27" i="2"/>
  <c r="F27" i="2" s="1"/>
  <c r="H27" i="2" s="1"/>
  <c r="I27" i="2" s="1"/>
  <c r="G26" i="2"/>
  <c r="C26" i="2"/>
  <c r="B26" i="2"/>
  <c r="G25" i="2"/>
  <c r="C25" i="2"/>
  <c r="B25" i="2"/>
  <c r="F25" i="2" s="1"/>
  <c r="G24" i="2"/>
  <c r="C24" i="2"/>
  <c r="B24" i="2"/>
  <c r="G23" i="2"/>
  <c r="C23" i="2"/>
  <c r="B23" i="2"/>
  <c r="F23" i="2" s="1"/>
  <c r="H23" i="2" s="1"/>
  <c r="I23" i="2" s="1"/>
  <c r="C21" i="2"/>
  <c r="G20" i="2"/>
  <c r="C20" i="2"/>
  <c r="B20" i="2"/>
  <c r="F20" i="2" s="1"/>
  <c r="H20" i="2" s="1"/>
  <c r="I20" i="2" s="1"/>
  <c r="G19" i="2"/>
  <c r="C19" i="2"/>
  <c r="B19" i="2"/>
  <c r="G18" i="2"/>
  <c r="C18" i="2"/>
  <c r="G17" i="2"/>
  <c r="C17" i="2"/>
  <c r="B17" i="2"/>
  <c r="G16" i="2"/>
  <c r="C16" i="2"/>
  <c r="B16" i="2"/>
  <c r="G15" i="2"/>
  <c r="C15" i="2"/>
  <c r="B15" i="2"/>
  <c r="G14" i="2"/>
  <c r="C14" i="2"/>
  <c r="B14" i="2"/>
  <c r="D14" i="2" s="1"/>
  <c r="E14" i="2" s="1"/>
  <c r="G7" i="2"/>
  <c r="C7" i="2"/>
  <c r="B7" i="2"/>
  <c r="F6" i="2"/>
  <c r="C66" i="1"/>
  <c r="G64" i="1"/>
  <c r="C64" i="1"/>
  <c r="B64" i="1"/>
  <c r="D64" i="1" s="1"/>
  <c r="E64" i="1" s="1"/>
  <c r="G63" i="1"/>
  <c r="C63" i="1"/>
  <c r="B63" i="1"/>
  <c r="F63" i="1" s="1"/>
  <c r="H63" i="1" s="1"/>
  <c r="I63" i="1" s="1"/>
  <c r="G62" i="1"/>
  <c r="C62" i="1"/>
  <c r="B62" i="1"/>
  <c r="F62" i="1" s="1"/>
  <c r="H62" i="1" s="1"/>
  <c r="I62" i="1" s="1"/>
  <c r="G61" i="1"/>
  <c r="C61" i="1"/>
  <c r="B61" i="1"/>
  <c r="G60" i="1"/>
  <c r="C60" i="1"/>
  <c r="B60" i="1"/>
  <c r="G59" i="1"/>
  <c r="C59" i="1"/>
  <c r="B59" i="1"/>
  <c r="G58" i="1"/>
  <c r="C58" i="1"/>
  <c r="B58" i="1"/>
  <c r="G57" i="1"/>
  <c r="C57" i="1"/>
  <c r="B57" i="1"/>
  <c r="G56" i="1"/>
  <c r="C56" i="1"/>
  <c r="B56" i="1"/>
  <c r="G54" i="1"/>
  <c r="C54" i="1"/>
  <c r="B54" i="1"/>
  <c r="G53" i="1"/>
  <c r="C53" i="1"/>
  <c r="B53" i="1"/>
  <c r="G52" i="1"/>
  <c r="C52" i="1"/>
  <c r="B52" i="1"/>
  <c r="G51" i="1"/>
  <c r="C51" i="1"/>
  <c r="B51" i="1"/>
  <c r="G50" i="1"/>
  <c r="C50" i="1"/>
  <c r="B50" i="1"/>
  <c r="G49" i="1"/>
  <c r="C49" i="1"/>
  <c r="B49" i="1"/>
  <c r="G48" i="1"/>
  <c r="C48" i="1"/>
  <c r="B48" i="1"/>
  <c r="G47" i="1"/>
  <c r="C47" i="1"/>
  <c r="B47" i="1"/>
  <c r="D47" i="1" s="1"/>
  <c r="E47" i="1" s="1"/>
  <c r="G45" i="1"/>
  <c r="C45" i="1"/>
  <c r="B45" i="1"/>
  <c r="G44" i="1"/>
  <c r="C44" i="1"/>
  <c r="B44" i="1"/>
  <c r="G43" i="1"/>
  <c r="C43" i="1"/>
  <c r="B43" i="1"/>
  <c r="G42" i="1"/>
  <c r="C42" i="1"/>
  <c r="B42" i="1"/>
  <c r="D42" i="1" s="1"/>
  <c r="E42" i="1" s="1"/>
  <c r="G41" i="1"/>
  <c r="C41" i="1"/>
  <c r="B41" i="1"/>
  <c r="G40" i="1"/>
  <c r="C40" i="1"/>
  <c r="B40" i="1"/>
  <c r="G38" i="1"/>
  <c r="C38" i="1"/>
  <c r="B38" i="1"/>
  <c r="G37" i="1"/>
  <c r="C37" i="1"/>
  <c r="B37" i="1"/>
  <c r="D37" i="1" s="1"/>
  <c r="E37" i="1" s="1"/>
  <c r="G36" i="1"/>
  <c r="C36" i="1"/>
  <c r="B36" i="1"/>
  <c r="G35" i="1"/>
  <c r="C35" i="1"/>
  <c r="B35" i="1"/>
  <c r="G34" i="1"/>
  <c r="C34" i="1"/>
  <c r="B34" i="1"/>
  <c r="G33" i="1"/>
  <c r="C33" i="1"/>
  <c r="B33" i="1"/>
  <c r="D33" i="1" s="1"/>
  <c r="E33" i="1" s="1"/>
  <c r="G32" i="1"/>
  <c r="C32" i="1"/>
  <c r="B32" i="1"/>
  <c r="G31" i="1"/>
  <c r="C31" i="1"/>
  <c r="B31" i="1"/>
  <c r="B30" i="1"/>
  <c r="G28" i="1"/>
  <c r="C28" i="1"/>
  <c r="B28" i="1"/>
  <c r="G27" i="1"/>
  <c r="C27" i="1"/>
  <c r="B27" i="1"/>
  <c r="G26" i="1"/>
  <c r="C26" i="1"/>
  <c r="B26" i="1"/>
  <c r="D26" i="1" s="1"/>
  <c r="E26" i="1" s="1"/>
  <c r="G25" i="1"/>
  <c r="C25" i="1"/>
  <c r="B25" i="1"/>
  <c r="G24" i="1"/>
  <c r="C24" i="1"/>
  <c r="B24" i="1"/>
  <c r="G23" i="1"/>
  <c r="C23" i="1"/>
  <c r="B23" i="1"/>
  <c r="G21" i="1"/>
  <c r="C21" i="1"/>
  <c r="B21" i="1"/>
  <c r="F21" i="1" s="1"/>
  <c r="G20" i="1"/>
  <c r="C20" i="1"/>
  <c r="B20" i="1"/>
  <c r="G19" i="1"/>
  <c r="C19" i="1"/>
  <c r="B19" i="1"/>
  <c r="F19" i="1" s="1"/>
  <c r="G18" i="1"/>
  <c r="C18" i="1"/>
  <c r="B18" i="1"/>
  <c r="G17" i="1"/>
  <c r="C17" i="1"/>
  <c r="B17" i="1"/>
  <c r="F17" i="1" s="1"/>
  <c r="G16" i="1"/>
  <c r="C16" i="1"/>
  <c r="B16" i="1"/>
  <c r="G15" i="1"/>
  <c r="C15" i="1"/>
  <c r="B15" i="1"/>
  <c r="F15" i="1" s="1"/>
  <c r="G14" i="1"/>
  <c r="C14" i="1"/>
  <c r="B14" i="1"/>
  <c r="G7" i="1"/>
  <c r="C7" i="1"/>
  <c r="B7" i="1"/>
  <c r="F7" i="1" s="1"/>
  <c r="F6" i="1"/>
  <c r="D26" i="2" l="1"/>
  <c r="E26" i="2" s="1"/>
  <c r="D31" i="2"/>
  <c r="E31" i="2" s="1"/>
  <c r="D35" i="2"/>
  <c r="E35" i="2" s="1"/>
  <c r="D42" i="2"/>
  <c r="E42" i="2" s="1"/>
  <c r="H22" i="4"/>
  <c r="I22" i="4" s="1"/>
  <c r="T21" i="5"/>
  <c r="T25" i="5"/>
  <c r="T30" i="5"/>
  <c r="T34" i="5"/>
  <c r="T39" i="5"/>
  <c r="T43" i="5"/>
  <c r="T48" i="5"/>
  <c r="T63" i="5"/>
  <c r="H7" i="1"/>
  <c r="I7" i="1" s="1"/>
  <c r="H17" i="1"/>
  <c r="I17" i="1" s="1"/>
  <c r="H21" i="1"/>
  <c r="I21" i="1" s="1"/>
  <c r="D51" i="1"/>
  <c r="E51" i="1" s="1"/>
  <c r="D56" i="1"/>
  <c r="E56" i="1" s="1"/>
  <c r="D60" i="1"/>
  <c r="E60" i="1" s="1"/>
  <c r="F14" i="2"/>
  <c r="H14" i="2" s="1"/>
  <c r="I14" i="2" s="1"/>
  <c r="D60" i="2"/>
  <c r="E60" i="2" s="1"/>
  <c r="H63" i="2"/>
  <c r="I63" i="2" s="1"/>
  <c r="H15" i="3"/>
  <c r="I15" i="3" s="1"/>
  <c r="H19" i="3"/>
  <c r="I19" i="3" s="1"/>
  <c r="H24" i="3"/>
  <c r="I24" i="3" s="1"/>
  <c r="H28" i="3"/>
  <c r="I28" i="3" s="1"/>
  <c r="H33" i="3"/>
  <c r="I33" i="3" s="1"/>
  <c r="H37" i="3"/>
  <c r="I37" i="3" s="1"/>
  <c r="H42" i="3"/>
  <c r="I42" i="3" s="1"/>
  <c r="H47" i="3"/>
  <c r="I47" i="3" s="1"/>
  <c r="H51" i="3"/>
  <c r="I51" i="3" s="1"/>
  <c r="H56" i="3"/>
  <c r="I56" i="3" s="1"/>
  <c r="H60" i="3"/>
  <c r="I60" i="3" s="1"/>
  <c r="H64" i="3"/>
  <c r="I64" i="3" s="1"/>
  <c r="H5" i="4"/>
  <c r="I5" i="4" s="1"/>
  <c r="H15" i="4"/>
  <c r="I15" i="4" s="1"/>
  <c r="D23" i="4"/>
  <c r="E23" i="4" s="1"/>
  <c r="B39" i="4"/>
  <c r="T22" i="5"/>
  <c r="T26" i="5"/>
  <c r="T31" i="5"/>
  <c r="T40" i="5"/>
  <c r="T44" i="5"/>
  <c r="T49" i="5"/>
  <c r="T59" i="5"/>
  <c r="T64" i="5"/>
  <c r="T68" i="5"/>
  <c r="D16" i="2"/>
  <c r="E16" i="2" s="1"/>
  <c r="H52" i="2"/>
  <c r="I52" i="2" s="1"/>
  <c r="D27" i="3"/>
  <c r="E27" i="3" s="1"/>
  <c r="D32" i="3"/>
  <c r="E32" i="3" s="1"/>
  <c r="D36" i="3"/>
  <c r="E36" i="3" s="1"/>
  <c r="D41" i="3"/>
  <c r="E41" i="3" s="1"/>
  <c r="D45" i="3"/>
  <c r="E45" i="3" s="1"/>
  <c r="D50" i="3"/>
  <c r="E50" i="3" s="1"/>
  <c r="D54" i="3"/>
  <c r="E54" i="3" s="1"/>
  <c r="D59" i="3"/>
  <c r="E59" i="3" s="1"/>
  <c r="D63" i="3"/>
  <c r="E63" i="3" s="1"/>
  <c r="D42" i="4"/>
  <c r="E42" i="4" s="1"/>
  <c r="T55" i="5"/>
  <c r="T60" i="5"/>
  <c r="T69" i="5"/>
  <c r="H25" i="2"/>
  <c r="I25" i="2" s="1"/>
  <c r="H30" i="2"/>
  <c r="I30" i="2" s="1"/>
  <c r="H34" i="2"/>
  <c r="I34" i="2" s="1"/>
  <c r="H50" i="2"/>
  <c r="I50" i="2" s="1"/>
  <c r="H7" i="3"/>
  <c r="I7" i="3" s="1"/>
  <c r="H17" i="3"/>
  <c r="I17" i="3" s="1"/>
  <c r="H21" i="3"/>
  <c r="I21" i="3" s="1"/>
  <c r="H26" i="3"/>
  <c r="I26" i="3" s="1"/>
  <c r="H31" i="3"/>
  <c r="I31" i="3" s="1"/>
  <c r="H35" i="3"/>
  <c r="I35" i="3" s="1"/>
  <c r="H40" i="3"/>
  <c r="I40" i="3" s="1"/>
  <c r="H44" i="3"/>
  <c r="I44" i="3" s="1"/>
  <c r="H49" i="3"/>
  <c r="I49" i="3" s="1"/>
  <c r="H53" i="3"/>
  <c r="I53" i="3" s="1"/>
  <c r="H58" i="3"/>
  <c r="I58" i="3" s="1"/>
  <c r="H62" i="3"/>
  <c r="I62" i="3" s="1"/>
  <c r="D35" i="4"/>
  <c r="E35" i="4" s="1"/>
  <c r="D14" i="1"/>
  <c r="E14" i="1" s="1"/>
  <c r="D18" i="1"/>
  <c r="E18" i="1" s="1"/>
  <c r="D23" i="1"/>
  <c r="E23" i="1" s="1"/>
  <c r="D27" i="1"/>
  <c r="E27" i="1" s="1"/>
  <c r="D34" i="1"/>
  <c r="E34" i="1" s="1"/>
  <c r="D38" i="1"/>
  <c r="E38" i="1" s="1"/>
  <c r="D43" i="1"/>
  <c r="E43" i="1" s="1"/>
  <c r="D48" i="1"/>
  <c r="E48" i="1" s="1"/>
  <c r="D52" i="1"/>
  <c r="E52" i="1" s="1"/>
  <c r="D57" i="1"/>
  <c r="E57" i="1" s="1"/>
  <c r="D61" i="1"/>
  <c r="E61" i="1" s="1"/>
  <c r="D63" i="1"/>
  <c r="E63" i="1" s="1"/>
  <c r="F16" i="2"/>
  <c r="H16" i="2" s="1"/>
  <c r="I16" i="2" s="1"/>
  <c r="D20" i="2"/>
  <c r="E20" i="2" s="1"/>
  <c r="D24" i="2"/>
  <c r="E24" i="2" s="1"/>
  <c r="D28" i="2"/>
  <c r="E28" i="2" s="1"/>
  <c r="D33" i="2"/>
  <c r="E33" i="2" s="1"/>
  <c r="D37" i="2"/>
  <c r="E37" i="2" s="1"/>
  <c r="D41" i="2"/>
  <c r="E41" i="2" s="1"/>
  <c r="D45" i="2"/>
  <c r="E45" i="2" s="1"/>
  <c r="D49" i="2"/>
  <c r="E49" i="2" s="1"/>
  <c r="H64" i="2"/>
  <c r="I64" i="2" s="1"/>
  <c r="D30" i="3"/>
  <c r="E30" i="3" s="1"/>
  <c r="D34" i="3"/>
  <c r="E34" i="3" s="1"/>
  <c r="D38" i="3"/>
  <c r="E38" i="3" s="1"/>
  <c r="D43" i="3"/>
  <c r="E43" i="3" s="1"/>
  <c r="D48" i="3"/>
  <c r="E48" i="3" s="1"/>
  <c r="D52" i="3"/>
  <c r="E52" i="3" s="1"/>
  <c r="D57" i="3"/>
  <c r="E57" i="3" s="1"/>
  <c r="D61" i="3"/>
  <c r="E61" i="3" s="1"/>
  <c r="H12" i="4"/>
  <c r="I12" i="4" s="1"/>
  <c r="H16" i="4"/>
  <c r="I16" i="4" s="1"/>
  <c r="H23" i="4"/>
  <c r="I23" i="4" s="1"/>
  <c r="D60" i="4"/>
  <c r="E60" i="4" s="1"/>
  <c r="D18" i="2"/>
  <c r="E18" i="2" s="1"/>
  <c r="D40" i="2"/>
  <c r="E40" i="2" s="1"/>
  <c r="D44" i="2"/>
  <c r="E44" i="2" s="1"/>
  <c r="D58" i="2"/>
  <c r="E58" i="2" s="1"/>
  <c r="H21" i="4"/>
  <c r="I21" i="4" s="1"/>
  <c r="D29" i="4"/>
  <c r="E29" i="4" s="1"/>
  <c r="D33" i="4"/>
  <c r="E33" i="4" s="1"/>
  <c r="D58" i="4"/>
  <c r="E58" i="4" s="1"/>
  <c r="D30" i="4"/>
  <c r="E30" i="4" s="1"/>
  <c r="D34" i="4"/>
  <c r="E34" i="4" s="1"/>
  <c r="D46" i="4"/>
  <c r="E46" i="4" s="1"/>
  <c r="D48" i="4"/>
  <c r="E48" i="4" s="1"/>
  <c r="D50" i="4"/>
  <c r="E50" i="4" s="1"/>
  <c r="F54" i="4"/>
  <c r="H54" i="4" s="1"/>
  <c r="I54" i="4" s="1"/>
  <c r="F56" i="4"/>
  <c r="H56" i="4" s="1"/>
  <c r="I56" i="4" s="1"/>
  <c r="F58" i="4"/>
  <c r="H58" i="4" s="1"/>
  <c r="I58" i="4" s="1"/>
  <c r="F60" i="4"/>
  <c r="H60" i="4" s="1"/>
  <c r="I60" i="4" s="1"/>
  <c r="D16" i="1"/>
  <c r="E16" i="1" s="1"/>
  <c r="D20" i="1"/>
  <c r="E20" i="1" s="1"/>
  <c r="D25" i="1"/>
  <c r="E25" i="1" s="1"/>
  <c r="D32" i="1"/>
  <c r="E32" i="1" s="1"/>
  <c r="D36" i="1"/>
  <c r="E36" i="1" s="1"/>
  <c r="D41" i="1"/>
  <c r="E41" i="1" s="1"/>
  <c r="D45" i="1"/>
  <c r="E45" i="1" s="1"/>
  <c r="D50" i="1"/>
  <c r="E50" i="1" s="1"/>
  <c r="D54" i="1"/>
  <c r="E54" i="1" s="1"/>
  <c r="D59" i="1"/>
  <c r="E59" i="1" s="1"/>
  <c r="F64" i="1"/>
  <c r="H64" i="1" s="1"/>
  <c r="I64" i="1" s="1"/>
  <c r="D7" i="2"/>
  <c r="E7" i="2" s="1"/>
  <c r="D15" i="2"/>
  <c r="E15" i="2" s="1"/>
  <c r="D17" i="2"/>
  <c r="E17" i="2" s="1"/>
  <c r="D19" i="2"/>
  <c r="E19" i="2" s="1"/>
  <c r="H61" i="2"/>
  <c r="I61" i="2" s="1"/>
  <c r="D63" i="2"/>
  <c r="E63" i="2" s="1"/>
  <c r="H14" i="4"/>
  <c r="I14" i="4" s="1"/>
  <c r="H18" i="4"/>
  <c r="I18" i="4" s="1"/>
  <c r="D24" i="4"/>
  <c r="E24" i="4" s="1"/>
  <c r="H15" i="1"/>
  <c r="I15" i="1" s="1"/>
  <c r="H19" i="1"/>
  <c r="I19" i="1" s="1"/>
  <c r="D24" i="1"/>
  <c r="E24" i="1" s="1"/>
  <c r="D28" i="1"/>
  <c r="E28" i="1" s="1"/>
  <c r="D31" i="1"/>
  <c r="E31" i="1" s="1"/>
  <c r="D35" i="1"/>
  <c r="E35" i="1" s="1"/>
  <c r="D40" i="1"/>
  <c r="E40" i="1" s="1"/>
  <c r="D44" i="1"/>
  <c r="E44" i="1" s="1"/>
  <c r="D49" i="1"/>
  <c r="E49" i="1" s="1"/>
  <c r="D53" i="1"/>
  <c r="E53" i="1" s="1"/>
  <c r="D58" i="1"/>
  <c r="E58" i="1" s="1"/>
  <c r="D62" i="1"/>
  <c r="E62" i="1" s="1"/>
  <c r="D23" i="2"/>
  <c r="E23" i="2" s="1"/>
  <c r="D25" i="2"/>
  <c r="E25" i="2" s="1"/>
  <c r="D27" i="2"/>
  <c r="E27" i="2" s="1"/>
  <c r="D30" i="2"/>
  <c r="E30" i="2" s="1"/>
  <c r="D32" i="2"/>
  <c r="E32" i="2" s="1"/>
  <c r="D34" i="2"/>
  <c r="E34" i="2" s="1"/>
  <c r="D36" i="2"/>
  <c r="E36" i="2" s="1"/>
  <c r="F41" i="2"/>
  <c r="H41" i="2" s="1"/>
  <c r="I41" i="2" s="1"/>
  <c r="F43" i="2"/>
  <c r="H43" i="2" s="1"/>
  <c r="I43" i="2" s="1"/>
  <c r="F45" i="2"/>
  <c r="D48" i="2"/>
  <c r="E48" i="2" s="1"/>
  <c r="D50" i="2"/>
  <c r="E50" i="2" s="1"/>
  <c r="D53" i="2"/>
  <c r="E53" i="2" s="1"/>
  <c r="H60" i="2"/>
  <c r="I60" i="2" s="1"/>
  <c r="D15" i="3"/>
  <c r="E15" i="3" s="1"/>
  <c r="D17" i="3"/>
  <c r="E17" i="3" s="1"/>
  <c r="D19" i="3"/>
  <c r="E19" i="3" s="1"/>
  <c r="D21" i="3"/>
  <c r="E21" i="3" s="1"/>
  <c r="D24" i="3"/>
  <c r="E24" i="3" s="1"/>
  <c r="D26" i="3"/>
  <c r="E26" i="3" s="1"/>
  <c r="D28" i="3"/>
  <c r="E28" i="3" s="1"/>
  <c r="D31" i="3"/>
  <c r="E31" i="3" s="1"/>
  <c r="D33" i="3"/>
  <c r="E33" i="3" s="1"/>
  <c r="D35" i="3"/>
  <c r="E35" i="3" s="1"/>
  <c r="D37" i="3"/>
  <c r="E37" i="3" s="1"/>
  <c r="D40" i="3"/>
  <c r="E40" i="3" s="1"/>
  <c r="D42" i="3"/>
  <c r="E42" i="3" s="1"/>
  <c r="D44" i="3"/>
  <c r="E44" i="3" s="1"/>
  <c r="D47" i="3"/>
  <c r="E47" i="3" s="1"/>
  <c r="D49" i="3"/>
  <c r="E49" i="3" s="1"/>
  <c r="D51" i="3"/>
  <c r="E51" i="3" s="1"/>
  <c r="D53" i="3"/>
  <c r="E53" i="3" s="1"/>
  <c r="D56" i="3"/>
  <c r="E56" i="3" s="1"/>
  <c r="D58" i="3"/>
  <c r="E58" i="3" s="1"/>
  <c r="D60" i="3"/>
  <c r="E60" i="3" s="1"/>
  <c r="D62" i="3"/>
  <c r="E62" i="3" s="1"/>
  <c r="D64" i="3"/>
  <c r="E64" i="3" s="1"/>
  <c r="H13" i="4"/>
  <c r="I13" i="4" s="1"/>
  <c r="D21" i="4"/>
  <c r="E21" i="4" s="1"/>
  <c r="D25" i="4"/>
  <c r="E25" i="4" s="1"/>
  <c r="D28" i="4"/>
  <c r="E28" i="4" s="1"/>
  <c r="D32" i="4"/>
  <c r="E32" i="4" s="1"/>
  <c r="D38" i="4"/>
  <c r="E38" i="4" s="1"/>
  <c r="F32" i="1"/>
  <c r="H32" i="1" s="1"/>
  <c r="I32" i="1" s="1"/>
  <c r="F33" i="1"/>
  <c r="H33" i="1" s="1"/>
  <c r="I33" i="1" s="1"/>
  <c r="F36" i="1"/>
  <c r="H36" i="1" s="1"/>
  <c r="I36" i="1" s="1"/>
  <c r="F37" i="1"/>
  <c r="H37" i="1" s="1"/>
  <c r="I37" i="1" s="1"/>
  <c r="F41" i="1"/>
  <c r="H41" i="1" s="1"/>
  <c r="I41" i="1" s="1"/>
  <c r="F44" i="1"/>
  <c r="H44" i="1" s="1"/>
  <c r="I44" i="1" s="1"/>
  <c r="F48" i="1"/>
  <c r="H48" i="1" s="1"/>
  <c r="I48" i="1" s="1"/>
  <c r="F51" i="1"/>
  <c r="H51" i="1" s="1"/>
  <c r="I51" i="1" s="1"/>
  <c r="F59" i="1"/>
  <c r="H59" i="1" s="1"/>
  <c r="I59" i="1" s="1"/>
  <c r="F60" i="1"/>
  <c r="H60" i="1" s="1"/>
  <c r="I60" i="1" s="1"/>
  <c r="F61" i="1"/>
  <c r="H61" i="1" s="1"/>
  <c r="I61" i="1" s="1"/>
  <c r="D16" i="3"/>
  <c r="E16" i="3" s="1"/>
  <c r="F16" i="3"/>
  <c r="H16" i="3" s="1"/>
  <c r="I16" i="3" s="1"/>
  <c r="F14" i="1"/>
  <c r="H14" i="1" s="1"/>
  <c r="I14" i="1" s="1"/>
  <c r="F16" i="1"/>
  <c r="H16" i="1" s="1"/>
  <c r="I16" i="1" s="1"/>
  <c r="F18" i="1"/>
  <c r="H18" i="1" s="1"/>
  <c r="I18" i="1" s="1"/>
  <c r="F20" i="1"/>
  <c r="H20" i="1" s="1"/>
  <c r="I20" i="1" s="1"/>
  <c r="F23" i="1"/>
  <c r="H23" i="1" s="1"/>
  <c r="I23" i="1" s="1"/>
  <c r="F25" i="1"/>
  <c r="H25" i="1" s="1"/>
  <c r="I25" i="1" s="1"/>
  <c r="F27" i="1"/>
  <c r="H27" i="1" s="1"/>
  <c r="I27" i="1" s="1"/>
  <c r="F35" i="1"/>
  <c r="H35" i="1" s="1"/>
  <c r="I35" i="1" s="1"/>
  <c r="F38" i="1"/>
  <c r="H38" i="1" s="1"/>
  <c r="I38" i="1" s="1"/>
  <c r="F42" i="1"/>
  <c r="H42" i="1" s="1"/>
  <c r="I42" i="1" s="1"/>
  <c r="F45" i="1"/>
  <c r="H45" i="1" s="1"/>
  <c r="I45" i="1" s="1"/>
  <c r="F49" i="1"/>
  <c r="H49" i="1" s="1"/>
  <c r="I49" i="1" s="1"/>
  <c r="F50" i="1"/>
  <c r="H50" i="1" s="1"/>
  <c r="I50" i="1" s="1"/>
  <c r="F53" i="1"/>
  <c r="H53" i="1" s="1"/>
  <c r="I53" i="1" s="1"/>
  <c r="F54" i="1"/>
  <c r="H54" i="1" s="1"/>
  <c r="I54" i="1" s="1"/>
  <c r="D7" i="1"/>
  <c r="E7" i="1" s="1"/>
  <c r="D15" i="1"/>
  <c r="E15" i="1" s="1"/>
  <c r="D17" i="1"/>
  <c r="E17" i="1" s="1"/>
  <c r="D19" i="1"/>
  <c r="E19" i="1" s="1"/>
  <c r="D21" i="1"/>
  <c r="E21" i="1" s="1"/>
  <c r="D52" i="2"/>
  <c r="E52" i="2" s="1"/>
  <c r="D54" i="2"/>
  <c r="E54" i="2" s="1"/>
  <c r="D57" i="2"/>
  <c r="E57" i="2" s="1"/>
  <c r="D59" i="2"/>
  <c r="E59" i="2" s="1"/>
  <c r="D61" i="2"/>
  <c r="E61" i="2" s="1"/>
  <c r="D18" i="3"/>
  <c r="E18" i="3" s="1"/>
  <c r="F18" i="3"/>
  <c r="H18" i="3" s="1"/>
  <c r="I18" i="3" s="1"/>
  <c r="F24" i="1"/>
  <c r="H24" i="1" s="1"/>
  <c r="I24" i="1" s="1"/>
  <c r="F26" i="1"/>
  <c r="H26" i="1" s="1"/>
  <c r="I26" i="1" s="1"/>
  <c r="F28" i="1"/>
  <c r="H28" i="1" s="1"/>
  <c r="I28" i="1" s="1"/>
  <c r="D14" i="3"/>
  <c r="E14" i="3" s="1"/>
  <c r="F14" i="3"/>
  <c r="H14" i="3" s="1"/>
  <c r="I14" i="3" s="1"/>
  <c r="F31" i="1"/>
  <c r="H31" i="1" s="1"/>
  <c r="I31" i="1" s="1"/>
  <c r="F34" i="1"/>
  <c r="H34" i="1" s="1"/>
  <c r="I34" i="1" s="1"/>
  <c r="F40" i="1"/>
  <c r="H40" i="1" s="1"/>
  <c r="I40" i="1" s="1"/>
  <c r="F43" i="1"/>
  <c r="H43" i="1" s="1"/>
  <c r="I43" i="1" s="1"/>
  <c r="F47" i="1"/>
  <c r="H47" i="1" s="1"/>
  <c r="I47" i="1" s="1"/>
  <c r="F52" i="1"/>
  <c r="H52" i="1" s="1"/>
  <c r="I52" i="1" s="1"/>
  <c r="F56" i="1"/>
  <c r="H56" i="1" s="1"/>
  <c r="I56" i="1" s="1"/>
  <c r="F57" i="1"/>
  <c r="H57" i="1" s="1"/>
  <c r="I57" i="1" s="1"/>
  <c r="F58" i="1"/>
  <c r="H58" i="1" s="1"/>
  <c r="I58" i="1" s="1"/>
  <c r="F7" i="2"/>
  <c r="H7" i="2" s="1"/>
  <c r="I7" i="2" s="1"/>
  <c r="F15" i="2"/>
  <c r="H15" i="2" s="1"/>
  <c r="I15" i="2" s="1"/>
  <c r="F17" i="2"/>
  <c r="H17" i="2" s="1"/>
  <c r="I17" i="2" s="1"/>
  <c r="F19" i="2"/>
  <c r="H19" i="2" s="1"/>
  <c r="I19" i="2" s="1"/>
  <c r="F24" i="2"/>
  <c r="H24" i="2" s="1"/>
  <c r="I24" i="2" s="1"/>
  <c r="F26" i="2"/>
  <c r="H26" i="2" s="1"/>
  <c r="I26" i="2" s="1"/>
  <c r="F28" i="2"/>
  <c r="H28" i="2" s="1"/>
  <c r="I28" i="2" s="1"/>
  <c r="F31" i="2"/>
  <c r="H31" i="2" s="1"/>
  <c r="I31" i="2" s="1"/>
  <c r="F33" i="2"/>
  <c r="H33" i="2" s="1"/>
  <c r="I33" i="2" s="1"/>
  <c r="F35" i="2"/>
  <c r="H35" i="2" s="1"/>
  <c r="I35" i="2" s="1"/>
  <c r="F37" i="2"/>
  <c r="H37" i="2" s="1"/>
  <c r="I37" i="2" s="1"/>
  <c r="F40" i="2"/>
  <c r="H40" i="2" s="1"/>
  <c r="I40" i="2" s="1"/>
  <c r="F42" i="2"/>
  <c r="H42" i="2" s="1"/>
  <c r="I42" i="2" s="1"/>
  <c r="F44" i="2"/>
  <c r="H44" i="2" s="1"/>
  <c r="I44" i="2" s="1"/>
  <c r="F47" i="2"/>
  <c r="H47" i="2" s="1"/>
  <c r="I47" i="2" s="1"/>
  <c r="F49" i="2"/>
  <c r="H49" i="2" s="1"/>
  <c r="I49" i="2" s="1"/>
  <c r="F51" i="2"/>
  <c r="H51" i="2" s="1"/>
  <c r="I51" i="2" s="1"/>
  <c r="F53" i="2"/>
  <c r="H53" i="2" s="1"/>
  <c r="I53" i="2" s="1"/>
  <c r="F56" i="2"/>
  <c r="H56" i="2" s="1"/>
  <c r="I56" i="2" s="1"/>
  <c r="F58" i="2"/>
  <c r="H58" i="2" s="1"/>
  <c r="I58" i="2" s="1"/>
  <c r="D62" i="2"/>
  <c r="E62" i="2" s="1"/>
  <c r="D20" i="3"/>
  <c r="E20" i="3" s="1"/>
  <c r="F20" i="3"/>
  <c r="H20" i="3" s="1"/>
  <c r="I20" i="3" s="1"/>
  <c r="D23" i="3"/>
  <c r="E23" i="3" s="1"/>
  <c r="F23" i="3"/>
  <c r="H23" i="3" s="1"/>
  <c r="I23" i="3" s="1"/>
  <c r="D25" i="3"/>
  <c r="E25" i="3" s="1"/>
  <c r="F25" i="3"/>
  <c r="H25" i="3" s="1"/>
  <c r="I25" i="3" s="1"/>
  <c r="D7" i="3"/>
  <c r="E7" i="3" s="1"/>
  <c r="F28" i="4"/>
  <c r="H28" i="4" s="1"/>
  <c r="I28" i="4" s="1"/>
  <c r="F29" i="4"/>
  <c r="H29" i="4" s="1"/>
  <c r="I29" i="4" s="1"/>
  <c r="F30" i="4"/>
  <c r="H30" i="4" s="1"/>
  <c r="I30" i="4" s="1"/>
  <c r="F31" i="4"/>
  <c r="H31" i="4" s="1"/>
  <c r="I31" i="4" s="1"/>
  <c r="F32" i="4"/>
  <c r="H32" i="4" s="1"/>
  <c r="I32" i="4" s="1"/>
  <c r="F33" i="4"/>
  <c r="H33" i="4" s="1"/>
  <c r="I33" i="4" s="1"/>
  <c r="F34" i="4"/>
  <c r="H34" i="4" s="1"/>
  <c r="I34" i="4" s="1"/>
  <c r="D59" i="4"/>
  <c r="E59" i="4" s="1"/>
  <c r="F59" i="4"/>
  <c r="H59" i="4" s="1"/>
  <c r="I59" i="4" s="1"/>
  <c r="F27" i="3"/>
  <c r="H27" i="3" s="1"/>
  <c r="I27" i="3" s="1"/>
  <c r="F30" i="3"/>
  <c r="H30" i="3" s="1"/>
  <c r="I30" i="3" s="1"/>
  <c r="F32" i="3"/>
  <c r="H32" i="3" s="1"/>
  <c r="I32" i="3" s="1"/>
  <c r="F34" i="3"/>
  <c r="H34" i="3" s="1"/>
  <c r="I34" i="3" s="1"/>
  <c r="F36" i="3"/>
  <c r="H36" i="3" s="1"/>
  <c r="I36" i="3" s="1"/>
  <c r="F38" i="3"/>
  <c r="H38" i="3" s="1"/>
  <c r="I38" i="3" s="1"/>
  <c r="F41" i="3"/>
  <c r="H41" i="3" s="1"/>
  <c r="I41" i="3" s="1"/>
  <c r="F43" i="3"/>
  <c r="H43" i="3" s="1"/>
  <c r="I43" i="3" s="1"/>
  <c r="F45" i="3"/>
  <c r="H45" i="3" s="1"/>
  <c r="I45" i="3" s="1"/>
  <c r="F48" i="3"/>
  <c r="H48" i="3" s="1"/>
  <c r="I48" i="3" s="1"/>
  <c r="F50" i="3"/>
  <c r="H50" i="3" s="1"/>
  <c r="I50" i="3" s="1"/>
  <c r="F52" i="3"/>
  <c r="H52" i="3" s="1"/>
  <c r="I52" i="3" s="1"/>
  <c r="F54" i="3"/>
  <c r="H54" i="3" s="1"/>
  <c r="I54" i="3" s="1"/>
  <c r="F57" i="3"/>
  <c r="H57" i="3" s="1"/>
  <c r="I57" i="3" s="1"/>
  <c r="F59" i="3"/>
  <c r="H59" i="3" s="1"/>
  <c r="I59" i="3" s="1"/>
  <c r="F61" i="3"/>
  <c r="H61" i="3" s="1"/>
  <c r="I61" i="3" s="1"/>
  <c r="F63" i="3"/>
  <c r="H63" i="3" s="1"/>
  <c r="I63" i="3" s="1"/>
  <c r="D5" i="4"/>
  <c r="E5" i="4" s="1"/>
  <c r="D12" i="4"/>
  <c r="E12" i="4" s="1"/>
  <c r="D13" i="4"/>
  <c r="E13" i="4" s="1"/>
  <c r="D14" i="4"/>
  <c r="E14" i="4" s="1"/>
  <c r="D15" i="4"/>
  <c r="E15" i="4" s="1"/>
  <c r="D16" i="4"/>
  <c r="E16" i="4" s="1"/>
  <c r="D17" i="4"/>
  <c r="E17" i="4" s="1"/>
  <c r="D18" i="4"/>
  <c r="E18" i="4" s="1"/>
  <c r="F38" i="4"/>
  <c r="H38" i="4" s="1"/>
  <c r="I38" i="4" s="1"/>
  <c r="D41" i="4"/>
  <c r="E41" i="4" s="1"/>
  <c r="F41" i="4"/>
  <c r="H41" i="4" s="1"/>
  <c r="I41" i="4" s="1"/>
  <c r="F42" i="4"/>
  <c r="H42" i="4" s="1"/>
  <c r="I42" i="4" s="1"/>
  <c r="F45" i="4"/>
  <c r="H45" i="4" s="1"/>
  <c r="I45" i="4" s="1"/>
  <c r="D61" i="4"/>
  <c r="E61" i="4" s="1"/>
  <c r="F61" i="4"/>
  <c r="H61" i="4" s="1"/>
  <c r="I61" i="4" s="1"/>
  <c r="D47" i="4"/>
  <c r="E47" i="4" s="1"/>
  <c r="F47" i="4"/>
  <c r="H47" i="4" s="1"/>
  <c r="I47" i="4" s="1"/>
  <c r="D49" i="4"/>
  <c r="E49" i="4" s="1"/>
  <c r="F49" i="4"/>
  <c r="H49" i="4" s="1"/>
  <c r="I49" i="4" s="1"/>
  <c r="D55" i="4"/>
  <c r="E55" i="4" s="1"/>
  <c r="F55" i="4"/>
  <c r="H55" i="4" s="1"/>
  <c r="I55" i="4" s="1"/>
  <c r="F35" i="4"/>
  <c r="H35" i="4" s="1"/>
  <c r="I35" i="4" s="1"/>
  <c r="D39" i="4"/>
  <c r="E39" i="4" s="1"/>
  <c r="F39" i="4"/>
  <c r="H39" i="4" s="1"/>
  <c r="I39" i="4" s="1"/>
  <c r="F40" i="4"/>
  <c r="H40" i="4" s="1"/>
  <c r="I40" i="4" s="1"/>
  <c r="D43" i="4"/>
  <c r="E43" i="4" s="1"/>
  <c r="F43" i="4"/>
  <c r="D51" i="4"/>
  <c r="E51" i="4" s="1"/>
  <c r="F51" i="4"/>
  <c r="H51" i="4" s="1"/>
  <c r="I51" i="4" s="1"/>
  <c r="D57" i="4"/>
  <c r="E57" i="4" s="1"/>
  <c r="F57" i="4"/>
  <c r="H57" i="4" s="1"/>
  <c r="I57" i="4" s="1"/>
  <c r="T61" i="5"/>
  <c r="E17" i="5"/>
  <c r="Q73" i="5"/>
  <c r="E8" i="5"/>
  <c r="N45" i="5"/>
  <c r="B36" i="4" s="1"/>
  <c r="C19" i="4"/>
  <c r="T23" i="5"/>
  <c r="T27" i="5"/>
  <c r="B8" i="5"/>
  <c r="B9" i="5" s="1"/>
  <c r="C5" i="5" s="1"/>
  <c r="T32" i="5"/>
  <c r="T37" i="5"/>
  <c r="T41" i="5"/>
  <c r="T14" i="5"/>
  <c r="C18" i="5"/>
  <c r="T24" i="5"/>
  <c r="S28" i="5"/>
  <c r="B21" i="2" s="1"/>
  <c r="T33" i="5"/>
  <c r="T38" i="5"/>
  <c r="T42" i="5"/>
  <c r="R45" i="5"/>
  <c r="T50" i="5"/>
  <c r="Q52" i="5"/>
  <c r="T52" i="5" s="1"/>
  <c r="T54" i="5"/>
  <c r="T58" i="5"/>
  <c r="T67" i="5"/>
  <c r="K73" i="5"/>
  <c r="E175" i="5"/>
  <c r="B75" i="5"/>
  <c r="F15" i="5"/>
  <c r="D16" i="5"/>
  <c r="D73" i="5"/>
  <c r="H73" i="5"/>
  <c r="R28" i="5"/>
  <c r="L73" i="5"/>
  <c r="L8" i="5" s="1"/>
  <c r="P35" i="5"/>
  <c r="T35" i="5" s="1"/>
  <c r="Q45" i="5"/>
  <c r="T45" i="5" s="1"/>
  <c r="T47" i="5"/>
  <c r="T51" i="5"/>
  <c r="T65" i="5"/>
  <c r="T71" i="5"/>
  <c r="P93" i="5"/>
  <c r="C96" i="5"/>
  <c r="D93" i="5"/>
  <c r="F95" i="5"/>
  <c r="T237" i="5"/>
  <c r="H176" i="5"/>
  <c r="R239" i="5"/>
  <c r="P17" i="5"/>
  <c r="N71" i="5"/>
  <c r="B62" i="4" s="1"/>
  <c r="T103" i="5"/>
  <c r="C151" i="5"/>
  <c r="C86" i="5" s="1"/>
  <c r="P106" i="5"/>
  <c r="K86" i="5"/>
  <c r="T134" i="5"/>
  <c r="F183" i="5"/>
  <c r="T227" i="5"/>
  <c r="N28" i="5"/>
  <c r="N35" i="5"/>
  <c r="B26" i="4" s="1"/>
  <c r="F94" i="5"/>
  <c r="T101" i="5"/>
  <c r="D151" i="5"/>
  <c r="D86" i="5" s="1"/>
  <c r="H151" i="5"/>
  <c r="R106" i="5"/>
  <c r="L151" i="5"/>
  <c r="L86" i="5" s="1"/>
  <c r="F182" i="5"/>
  <c r="B239" i="5"/>
  <c r="P194" i="5"/>
  <c r="N194" i="5"/>
  <c r="P15" i="5"/>
  <c r="P28" i="5"/>
  <c r="P94" i="5"/>
  <c r="T99" i="5"/>
  <c r="P149" i="5"/>
  <c r="P184" i="5"/>
  <c r="T198" i="5"/>
  <c r="T203" i="5"/>
  <c r="Q106" i="5"/>
  <c r="T112" i="5"/>
  <c r="T117" i="5"/>
  <c r="P123" i="5"/>
  <c r="T123" i="5" s="1"/>
  <c r="T128" i="5"/>
  <c r="T137" i="5"/>
  <c r="T142" i="5"/>
  <c r="B151" i="5"/>
  <c r="D184" i="5"/>
  <c r="C239" i="5"/>
  <c r="C176" i="5" s="1"/>
  <c r="G239" i="5"/>
  <c r="G176" i="5" s="1"/>
  <c r="K239" i="5"/>
  <c r="R194" i="5"/>
  <c r="T199" i="5"/>
  <c r="T204" i="5"/>
  <c r="N218" i="5"/>
  <c r="G43" i="4" s="1"/>
  <c r="T215" i="5"/>
  <c r="S218" i="5"/>
  <c r="G45" i="2" s="1"/>
  <c r="S227" i="5"/>
  <c r="G54" i="2" s="1"/>
  <c r="H54" i="2" s="1"/>
  <c r="I54" i="2" s="1"/>
  <c r="T230" i="5"/>
  <c r="Q237" i="5"/>
  <c r="T110" i="5"/>
  <c r="T115" i="5"/>
  <c r="S123" i="5"/>
  <c r="C38" i="2" s="1"/>
  <c r="D38" i="2" s="1"/>
  <c r="E38" i="2" s="1"/>
  <c r="T126" i="5"/>
  <c r="T135" i="5"/>
  <c r="Q139" i="5"/>
  <c r="T148" i="5"/>
  <c r="N149" i="5"/>
  <c r="C62" i="4" s="1"/>
  <c r="E151" i="5"/>
  <c r="Q181" i="5"/>
  <c r="P182" i="5"/>
  <c r="F184" i="5"/>
  <c r="F175" i="5" s="1"/>
  <c r="T192" i="5"/>
  <c r="S194" i="5"/>
  <c r="G21" i="2" s="1"/>
  <c r="T197" i="5"/>
  <c r="Q201" i="5"/>
  <c r="T210" i="5"/>
  <c r="N211" i="5"/>
  <c r="G36" i="4" s="1"/>
  <c r="T213" i="5"/>
  <c r="T225" i="5"/>
  <c r="T236" i="5"/>
  <c r="T108" i="5"/>
  <c r="T121" i="5"/>
  <c r="T139" i="5"/>
  <c r="N139" i="5"/>
  <c r="C52" i="4" s="1"/>
  <c r="D52" i="4" s="1"/>
  <c r="E52" i="4" s="1"/>
  <c r="S149" i="5"/>
  <c r="C64" i="2" s="1"/>
  <c r="D64" i="2" s="1"/>
  <c r="E64" i="2" s="1"/>
  <c r="H181" i="5"/>
  <c r="Q194" i="5"/>
  <c r="T201" i="5"/>
  <c r="N201" i="5"/>
  <c r="G26" i="4" s="1"/>
  <c r="S211" i="5"/>
  <c r="G38" i="2" s="1"/>
  <c r="H38" i="2" s="1"/>
  <c r="I38" i="2" s="1"/>
  <c r="T223" i="5"/>
  <c r="T234" i="5"/>
  <c r="E239" i="5"/>
  <c r="N123" i="5"/>
  <c r="C36" i="4" s="1"/>
  <c r="P181" i="5"/>
  <c r="N227" i="5"/>
  <c r="G52" i="4" s="1"/>
  <c r="H52" i="4" s="1"/>
  <c r="I52" i="4" s="1"/>
  <c r="H45" i="2" l="1"/>
  <c r="I45" i="2" s="1"/>
  <c r="T28" i="5"/>
  <c r="Q182" i="5"/>
  <c r="Q151" i="5"/>
  <c r="E86" i="5"/>
  <c r="S239" i="5"/>
  <c r="G66" i="2" s="1"/>
  <c r="K176" i="5"/>
  <c r="G66" i="1"/>
  <c r="P239" i="5"/>
  <c r="B176" i="5"/>
  <c r="B177" i="5" s="1"/>
  <c r="C173" i="5" s="1"/>
  <c r="G66" i="3"/>
  <c r="T149" i="5"/>
  <c r="H86" i="5"/>
  <c r="R151" i="5"/>
  <c r="N73" i="5"/>
  <c r="B64" i="4" s="1"/>
  <c r="B19" i="4"/>
  <c r="T218" i="5"/>
  <c r="S151" i="5"/>
  <c r="C66" i="2" s="1"/>
  <c r="E93" i="5"/>
  <c r="D96" i="5"/>
  <c r="T211" i="5"/>
  <c r="C7" i="5"/>
  <c r="C75" i="5" s="1"/>
  <c r="D36" i="4"/>
  <c r="E36" i="4" s="1"/>
  <c r="F36" i="4"/>
  <c r="H36" i="4" s="1"/>
  <c r="I36" i="4" s="1"/>
  <c r="P151" i="5"/>
  <c r="B86" i="5"/>
  <c r="B87" i="5" s="1"/>
  <c r="C83" i="5" s="1"/>
  <c r="C66" i="3"/>
  <c r="E16" i="5"/>
  <c r="D18" i="5"/>
  <c r="I181" i="5"/>
  <c r="B153" i="5"/>
  <c r="N239" i="5"/>
  <c r="G64" i="4" s="1"/>
  <c r="G19" i="4"/>
  <c r="G182" i="5"/>
  <c r="G94" i="5"/>
  <c r="H94" i="5" s="1"/>
  <c r="G95" i="5"/>
  <c r="P96" i="5"/>
  <c r="C85" i="5"/>
  <c r="H8" i="5"/>
  <c r="R73" i="5"/>
  <c r="D21" i="2"/>
  <c r="E21" i="2" s="1"/>
  <c r="F21" i="2"/>
  <c r="H21" i="2" s="1"/>
  <c r="I21" i="2" s="1"/>
  <c r="F17" i="5"/>
  <c r="G17" i="5" s="1"/>
  <c r="H17" i="5" s="1"/>
  <c r="E176" i="5"/>
  <c r="Q239" i="5"/>
  <c r="D26" i="4"/>
  <c r="E26" i="4" s="1"/>
  <c r="F26" i="4"/>
  <c r="H26" i="4" s="1"/>
  <c r="I26" i="4" s="1"/>
  <c r="S73" i="5"/>
  <c r="B66" i="2" s="1"/>
  <c r="K8" i="5"/>
  <c r="B66" i="1"/>
  <c r="H43" i="4"/>
  <c r="I43" i="4" s="1"/>
  <c r="D175" i="5"/>
  <c r="B241" i="5"/>
  <c r="T194" i="5"/>
  <c r="G183" i="5"/>
  <c r="T106" i="5"/>
  <c r="D62" i="4"/>
  <c r="E62" i="4" s="1"/>
  <c r="F62" i="4"/>
  <c r="H62" i="4" s="1"/>
  <c r="I62" i="4" s="1"/>
  <c r="D8" i="5"/>
  <c r="B66" i="3"/>
  <c r="G15" i="5"/>
  <c r="P73" i="5"/>
  <c r="P16" i="5"/>
  <c r="N151" i="5"/>
  <c r="C64" i="4" s="1"/>
  <c r="T73" i="5" l="1"/>
  <c r="J181" i="5"/>
  <c r="D7" i="5"/>
  <c r="H15" i="5"/>
  <c r="F66" i="1"/>
  <c r="H66" i="1" s="1"/>
  <c r="I66" i="1" s="1"/>
  <c r="D66" i="1"/>
  <c r="E66" i="1" s="1"/>
  <c r="Q94" i="5"/>
  <c r="H182" i="5"/>
  <c r="G184" i="5"/>
  <c r="R181" i="5"/>
  <c r="C153" i="5"/>
  <c r="C87" i="5"/>
  <c r="D83" i="5" s="1"/>
  <c r="C9" i="5"/>
  <c r="D5" i="5" s="1"/>
  <c r="D66" i="3"/>
  <c r="E66" i="3" s="1"/>
  <c r="F66" i="3"/>
  <c r="H66" i="3" s="1"/>
  <c r="I66" i="3" s="1"/>
  <c r="H183" i="5"/>
  <c r="Q183" i="5"/>
  <c r="I17" i="5"/>
  <c r="J17" i="5" s="1"/>
  <c r="K17" i="5" s="1"/>
  <c r="F16" i="5"/>
  <c r="E18" i="5"/>
  <c r="T151" i="5"/>
  <c r="D85" i="5"/>
  <c r="F19" i="4"/>
  <c r="H19" i="4" s="1"/>
  <c r="I19" i="4" s="1"/>
  <c r="D19" i="4"/>
  <c r="E19" i="4" s="1"/>
  <c r="C241" i="5"/>
  <c r="C177" i="5"/>
  <c r="D173" i="5" s="1"/>
  <c r="H95" i="5"/>
  <c r="Q95" i="5"/>
  <c r="F66" i="2"/>
  <c r="H66" i="2" s="1"/>
  <c r="I66" i="2" s="1"/>
  <c r="D66" i="2"/>
  <c r="E66" i="2" s="1"/>
  <c r="Q17" i="5"/>
  <c r="I94" i="5"/>
  <c r="P18" i="5"/>
  <c r="F93" i="5"/>
  <c r="E96" i="5"/>
  <c r="F64" i="4"/>
  <c r="H64" i="4" s="1"/>
  <c r="I64" i="4" s="1"/>
  <c r="D64" i="4"/>
  <c r="E64" i="4" s="1"/>
  <c r="T239" i="5"/>
  <c r="Q15" i="5"/>
  <c r="E85" i="5" l="1"/>
  <c r="J94" i="5"/>
  <c r="K94" i="5" s="1"/>
  <c r="C9" i="3"/>
  <c r="F96" i="5"/>
  <c r="F85" i="5" s="1"/>
  <c r="G93" i="5"/>
  <c r="R94" i="5"/>
  <c r="I182" i="5"/>
  <c r="H184" i="5"/>
  <c r="K181" i="5"/>
  <c r="D241" i="5"/>
  <c r="P241" i="5" s="1"/>
  <c r="D177" i="5"/>
  <c r="E173" i="5" s="1"/>
  <c r="E7" i="5"/>
  <c r="L17" i="5"/>
  <c r="B10" i="1"/>
  <c r="I183" i="5"/>
  <c r="J183" i="5" s="1"/>
  <c r="K183" i="5" s="1"/>
  <c r="D75" i="5"/>
  <c r="P75" i="5" s="1"/>
  <c r="D9" i="5"/>
  <c r="E5" i="5" s="1"/>
  <c r="G16" i="5"/>
  <c r="F18" i="5"/>
  <c r="G175" i="5"/>
  <c r="Q184" i="5"/>
  <c r="I15" i="5"/>
  <c r="I95" i="5"/>
  <c r="Q16" i="5"/>
  <c r="R17" i="5"/>
  <c r="D153" i="5"/>
  <c r="P153" i="5" s="1"/>
  <c r="D87" i="5"/>
  <c r="E83" i="5" s="1"/>
  <c r="B10" i="3"/>
  <c r="F10" i="3" l="1"/>
  <c r="E241" i="5"/>
  <c r="E177" i="5"/>
  <c r="F173" i="5" s="1"/>
  <c r="S183" i="5"/>
  <c r="G10" i="2" s="1"/>
  <c r="L183" i="5"/>
  <c r="M183" i="5" s="1"/>
  <c r="N183" i="5" s="1"/>
  <c r="G8" i="4" s="1"/>
  <c r="G10" i="1"/>
  <c r="M17" i="5"/>
  <c r="N17" i="5"/>
  <c r="B8" i="4" s="1"/>
  <c r="H175" i="5"/>
  <c r="F7" i="5"/>
  <c r="E9" i="5"/>
  <c r="F5" i="5" s="1"/>
  <c r="E75" i="5"/>
  <c r="R183" i="5"/>
  <c r="T183" i="5" s="1"/>
  <c r="J182" i="5"/>
  <c r="I184" i="5"/>
  <c r="I175" i="5" s="1"/>
  <c r="E153" i="5"/>
  <c r="E87" i="5"/>
  <c r="F83" i="5" s="1"/>
  <c r="J95" i="5"/>
  <c r="K95" i="5" s="1"/>
  <c r="H16" i="5"/>
  <c r="G18" i="5"/>
  <c r="G7" i="5" s="1"/>
  <c r="F10" i="1"/>
  <c r="L181" i="5"/>
  <c r="G8" i="1"/>
  <c r="G8" i="3"/>
  <c r="G96" i="5"/>
  <c r="H93" i="5"/>
  <c r="Q93" i="5"/>
  <c r="R95" i="5"/>
  <c r="J15" i="5"/>
  <c r="G10" i="3"/>
  <c r="S17" i="5"/>
  <c r="B10" i="2" s="1"/>
  <c r="L94" i="5"/>
  <c r="M94" i="5" s="1"/>
  <c r="N94" i="5" s="1"/>
  <c r="C7" i="4" s="1"/>
  <c r="C9" i="1"/>
  <c r="G85" i="5" l="1"/>
  <c r="Q96" i="5"/>
  <c r="Q18" i="5"/>
  <c r="I16" i="5"/>
  <c r="H18" i="5"/>
  <c r="F153" i="5"/>
  <c r="F87" i="5"/>
  <c r="G83" i="5" s="1"/>
  <c r="H10" i="3"/>
  <c r="I10" i="3" s="1"/>
  <c r="I93" i="5"/>
  <c r="H96" i="5"/>
  <c r="H10" i="1"/>
  <c r="I10" i="1" s="1"/>
  <c r="F8" i="4"/>
  <c r="H8" i="4" s="1"/>
  <c r="I8" i="4" s="1"/>
  <c r="M181" i="5"/>
  <c r="L95" i="5"/>
  <c r="M95" i="5" s="1"/>
  <c r="N95" i="5" s="1"/>
  <c r="C8" i="4" s="1"/>
  <c r="D8" i="4" s="1"/>
  <c r="E8" i="4" s="1"/>
  <c r="S95" i="5"/>
  <c r="C10" i="2" s="1"/>
  <c r="D10" i="2" s="1"/>
  <c r="E10" i="2" s="1"/>
  <c r="C10" i="1"/>
  <c r="D10" i="1" s="1"/>
  <c r="E10" i="1" s="1"/>
  <c r="K182" i="5"/>
  <c r="J184" i="5"/>
  <c r="G9" i="3"/>
  <c r="F10" i="2"/>
  <c r="H10" i="2" s="1"/>
  <c r="I10" i="2" s="1"/>
  <c r="R182" i="5"/>
  <c r="S181" i="5"/>
  <c r="S94" i="5"/>
  <c r="K15" i="5"/>
  <c r="R15" i="5"/>
  <c r="N181" i="5"/>
  <c r="G6" i="4" s="1"/>
  <c r="C10" i="3"/>
  <c r="D10" i="3" s="1"/>
  <c r="E10" i="3" s="1"/>
  <c r="F75" i="5"/>
  <c r="F9" i="5"/>
  <c r="G5" i="5" s="1"/>
  <c r="F177" i="5"/>
  <c r="G173" i="5" s="1"/>
  <c r="F241" i="5"/>
  <c r="T17" i="5"/>
  <c r="G75" i="5" l="1"/>
  <c r="Q75" i="5" s="1"/>
  <c r="G9" i="5"/>
  <c r="H5" i="5" s="1"/>
  <c r="J16" i="5"/>
  <c r="I18" i="5"/>
  <c r="L15" i="5"/>
  <c r="B8" i="1"/>
  <c r="J175" i="5"/>
  <c r="R184" i="5"/>
  <c r="J93" i="5"/>
  <c r="I96" i="5"/>
  <c r="I85" i="5" s="1"/>
  <c r="G87" i="5"/>
  <c r="H83" i="5" s="1"/>
  <c r="G153" i="5"/>
  <c r="Q153" i="5" s="1"/>
  <c r="R16" i="5"/>
  <c r="B8" i="3"/>
  <c r="C9" i="2"/>
  <c r="T94" i="5"/>
  <c r="L182" i="5"/>
  <c r="G9" i="1"/>
  <c r="K184" i="5"/>
  <c r="R93" i="5"/>
  <c r="H85" i="5"/>
  <c r="G177" i="5"/>
  <c r="H173" i="5" s="1"/>
  <c r="G241" i="5"/>
  <c r="Q241" i="5" s="1"/>
  <c r="G8" i="2"/>
  <c r="T181" i="5"/>
  <c r="T95" i="5"/>
  <c r="H7" i="5"/>
  <c r="F8" i="1" l="1"/>
  <c r="H8" i="1" s="1"/>
  <c r="I8" i="1" s="1"/>
  <c r="H153" i="5"/>
  <c r="H87" i="5"/>
  <c r="I83" i="5" s="1"/>
  <c r="M15" i="5"/>
  <c r="I7" i="5"/>
  <c r="M182" i="5"/>
  <c r="M184" i="5" s="1"/>
  <c r="L184" i="5"/>
  <c r="L175" i="5" s="1"/>
  <c r="F8" i="3"/>
  <c r="H8" i="3" s="1"/>
  <c r="I8" i="3" s="1"/>
  <c r="S15" i="5"/>
  <c r="K16" i="5"/>
  <c r="J18" i="5"/>
  <c r="J7" i="5" s="1"/>
  <c r="H241" i="5"/>
  <c r="H177" i="5"/>
  <c r="I173" i="5" s="1"/>
  <c r="K175" i="5"/>
  <c r="G11" i="1"/>
  <c r="G11" i="3"/>
  <c r="J96" i="5"/>
  <c r="K93" i="5"/>
  <c r="H75" i="5"/>
  <c r="H9" i="5"/>
  <c r="I5" i="5" s="1"/>
  <c r="M175" i="5" l="1"/>
  <c r="N184" i="5"/>
  <c r="G9" i="4" s="1"/>
  <c r="S182" i="5"/>
  <c r="L16" i="5"/>
  <c r="B9" i="1"/>
  <c r="B9" i="3"/>
  <c r="K18" i="5"/>
  <c r="N182" i="5"/>
  <c r="G7" i="4" s="1"/>
  <c r="R18" i="5"/>
  <c r="N15" i="5"/>
  <c r="B6" i="4" s="1"/>
  <c r="I9" i="5"/>
  <c r="J5" i="5" s="1"/>
  <c r="I75" i="5"/>
  <c r="J85" i="5"/>
  <c r="R96" i="5"/>
  <c r="C11" i="3"/>
  <c r="I153" i="5"/>
  <c r="I87" i="5"/>
  <c r="J83" i="5" s="1"/>
  <c r="S184" i="5"/>
  <c r="K96" i="5"/>
  <c r="L93" i="5"/>
  <c r="C8" i="1"/>
  <c r="D8" i="1" s="1"/>
  <c r="E8" i="1" s="1"/>
  <c r="C8" i="3"/>
  <c r="D8" i="3" s="1"/>
  <c r="E8" i="3" s="1"/>
  <c r="I241" i="5"/>
  <c r="I177" i="5"/>
  <c r="J173" i="5" s="1"/>
  <c r="B8" i="2"/>
  <c r="T15" i="5"/>
  <c r="F8" i="2" l="1"/>
  <c r="H8" i="2" s="1"/>
  <c r="I8" i="2" s="1"/>
  <c r="G11" i="2"/>
  <c r="T184" i="5"/>
  <c r="F6" i="4"/>
  <c r="H6" i="4" s="1"/>
  <c r="I6" i="4" s="1"/>
  <c r="K7" i="5"/>
  <c r="B11" i="1"/>
  <c r="B11" i="3"/>
  <c r="M16" i="5"/>
  <c r="L18" i="5"/>
  <c r="L7" i="5" s="1"/>
  <c r="J153" i="5"/>
  <c r="R153" i="5" s="1"/>
  <c r="J87" i="5"/>
  <c r="K83" i="5" s="1"/>
  <c r="D9" i="3"/>
  <c r="E9" i="3" s="1"/>
  <c r="F9" i="3"/>
  <c r="H9" i="3" s="1"/>
  <c r="I9" i="3" s="1"/>
  <c r="G9" i="2"/>
  <c r="T182" i="5"/>
  <c r="J75" i="5"/>
  <c r="R75" i="5" s="1"/>
  <c r="J9" i="5"/>
  <c r="K5" i="5" s="1"/>
  <c r="J241" i="5"/>
  <c r="R241" i="5" s="1"/>
  <c r="J177" i="5"/>
  <c r="K173" i="5" s="1"/>
  <c r="M93" i="5"/>
  <c r="L96" i="5"/>
  <c r="L85" i="5" s="1"/>
  <c r="K85" i="5"/>
  <c r="C11" i="1"/>
  <c r="F9" i="1"/>
  <c r="H9" i="1" s="1"/>
  <c r="I9" i="1" s="1"/>
  <c r="D9" i="1"/>
  <c r="E9" i="1" s="1"/>
  <c r="K75" i="5" l="1"/>
  <c r="K9" i="5"/>
  <c r="L5" i="5" s="1"/>
  <c r="M96" i="5"/>
  <c r="N93" i="5"/>
  <c r="C6" i="4" s="1"/>
  <c r="D6" i="4" s="1"/>
  <c r="E6" i="4" s="1"/>
  <c r="S93" i="5"/>
  <c r="N16" i="5"/>
  <c r="B7" i="4" s="1"/>
  <c r="M18" i="5"/>
  <c r="S18" i="5"/>
  <c r="K241" i="5"/>
  <c r="K177" i="5"/>
  <c r="L173" i="5" s="1"/>
  <c r="K153" i="5"/>
  <c r="K87" i="5"/>
  <c r="L83" i="5" s="1"/>
  <c r="D11" i="3"/>
  <c r="E11" i="3" s="1"/>
  <c r="F11" i="3"/>
  <c r="H11" i="3" s="1"/>
  <c r="I11" i="3" s="1"/>
  <c r="S96" i="5"/>
  <c r="F11" i="1"/>
  <c r="H11" i="1" s="1"/>
  <c r="I11" i="1" s="1"/>
  <c r="D11" i="1"/>
  <c r="E11" i="1" s="1"/>
  <c r="S16" i="5"/>
  <c r="L153" i="5" l="1"/>
  <c r="L87" i="5"/>
  <c r="M83" i="5" s="1"/>
  <c r="B11" i="2"/>
  <c r="T18" i="5"/>
  <c r="C11" i="2"/>
  <c r="T96" i="5"/>
  <c r="C68" i="1"/>
  <c r="M7" i="5"/>
  <c r="N18" i="5"/>
  <c r="B9" i="4" s="1"/>
  <c r="M85" i="5"/>
  <c r="N96" i="5"/>
  <c r="C9" i="4" s="1"/>
  <c r="D7" i="4"/>
  <c r="E7" i="4" s="1"/>
  <c r="F7" i="4"/>
  <c r="H7" i="4" s="1"/>
  <c r="I7" i="4" s="1"/>
  <c r="L75" i="5"/>
  <c r="L9" i="5"/>
  <c r="M5" i="5" s="1"/>
  <c r="B9" i="2"/>
  <c r="T16" i="5"/>
  <c r="L241" i="5"/>
  <c r="L177" i="5"/>
  <c r="M173" i="5" s="1"/>
  <c r="G68" i="1"/>
  <c r="C8" i="2"/>
  <c r="D8" i="2" s="1"/>
  <c r="E8" i="2" s="1"/>
  <c r="T93" i="5"/>
  <c r="B68" i="1"/>
  <c r="D11" i="2" l="1"/>
  <c r="E11" i="2" s="1"/>
  <c r="F11" i="2"/>
  <c r="H11" i="2" s="1"/>
  <c r="I11" i="2" s="1"/>
  <c r="M241" i="5"/>
  <c r="M177" i="5"/>
  <c r="M75" i="5"/>
  <c r="M9" i="5"/>
  <c r="D9" i="4"/>
  <c r="E9" i="4" s="1"/>
  <c r="F9" i="4"/>
  <c r="H9" i="4" s="1"/>
  <c r="I9" i="4" s="1"/>
  <c r="M153" i="5"/>
  <c r="M87" i="5"/>
  <c r="D68" i="1"/>
  <c r="E68" i="1" s="1"/>
  <c r="F68" i="1"/>
  <c r="H68" i="1" s="1"/>
  <c r="I68" i="1" s="1"/>
  <c r="D9" i="2"/>
  <c r="E9" i="2" s="1"/>
  <c r="F9" i="2"/>
  <c r="H9" i="2" s="1"/>
  <c r="I9" i="2" s="1"/>
  <c r="N241" i="5" l="1"/>
  <c r="G66" i="4" s="1"/>
  <c r="S241" i="5"/>
  <c r="N153" i="5"/>
  <c r="C66" i="4" s="1"/>
  <c r="S153" i="5"/>
  <c r="N75" i="5"/>
  <c r="B66" i="4" s="1"/>
  <c r="S75" i="5"/>
  <c r="T153" i="5" l="1"/>
  <c r="C68" i="3"/>
  <c r="C68" i="2"/>
  <c r="T241" i="5"/>
  <c r="G68" i="3"/>
  <c r="G68" i="2"/>
  <c r="T75" i="5"/>
  <c r="B68" i="3"/>
  <c r="B68" i="2"/>
  <c r="F66" i="4"/>
  <c r="H66" i="4" s="1"/>
  <c r="I66" i="4" s="1"/>
  <c r="D66" i="4"/>
  <c r="E66" i="4" s="1"/>
  <c r="D68" i="3" l="1"/>
  <c r="E68" i="3" s="1"/>
  <c r="F68" i="3"/>
  <c r="H68" i="3" s="1"/>
  <c r="I68" i="3" s="1"/>
  <c r="F68" i="2"/>
  <c r="H68" i="2" s="1"/>
  <c r="I68" i="2" s="1"/>
  <c r="D68" i="2"/>
  <c r="E68" i="2" s="1"/>
</calcChain>
</file>

<file path=xl/sharedStrings.xml><?xml version="1.0" encoding="utf-8"?>
<sst xmlns="http://schemas.openxmlformats.org/spreadsheetml/2006/main" count="557" uniqueCount="105">
  <si>
    <t>MONTHLY COMPARISON</t>
  </si>
  <si>
    <t>SELECT MONTH HERE ----&gt;</t>
  </si>
  <si>
    <t>October</t>
  </si>
  <si>
    <t>Actual vs. Budget</t>
  </si>
  <si>
    <t>Actual vs. Prior Year</t>
  </si>
  <si>
    <t>Income:</t>
  </si>
  <si>
    <t>Actual</t>
  </si>
  <si>
    <t>Budget</t>
  </si>
  <si>
    <t>+/-</t>
  </si>
  <si>
    <t xml:space="preserve">% </t>
  </si>
  <si>
    <t>Prior Year</t>
  </si>
  <si>
    <t>Net Wages</t>
  </si>
  <si>
    <t>Interest/Dividends</t>
  </si>
  <si>
    <t>Gifts Received</t>
  </si>
  <si>
    <t>Other Income</t>
  </si>
  <si>
    <t xml:space="preserve">   Total Income</t>
  </si>
  <si>
    <t>Expenses:</t>
  </si>
  <si>
    <t>Rent/Mortgage</t>
  </si>
  <si>
    <t>Renters/Home Owners Insurance</t>
  </si>
  <si>
    <t>Electricity/Gas/Water/Trash</t>
  </si>
  <si>
    <t>Internet/Cable/Satellite</t>
  </si>
  <si>
    <t>Furnishings</t>
  </si>
  <si>
    <t>General Maintenance &amp; Supplies</t>
  </si>
  <si>
    <t>Other Home</t>
  </si>
  <si>
    <t xml:space="preserve">   Total Home Expenses</t>
  </si>
  <si>
    <t>Health Insurance</t>
  </si>
  <si>
    <t>Doctor/Healthcare Provider</t>
  </si>
  <si>
    <t>Medications</t>
  </si>
  <si>
    <t>Gym Membership</t>
  </si>
  <si>
    <t>Other Health</t>
  </si>
  <si>
    <t xml:space="preserve">   Total Healthcare Expenses</t>
  </si>
  <si>
    <t>Telephone</t>
  </si>
  <si>
    <t>Groceries</t>
  </si>
  <si>
    <t>Supplies</t>
  </si>
  <si>
    <t>Clothes</t>
  </si>
  <si>
    <t>Tuition</t>
  </si>
  <si>
    <t>Restaurants/Fast Food</t>
  </si>
  <si>
    <t>Hair</t>
  </si>
  <si>
    <t>Other General Living</t>
  </si>
  <si>
    <t xml:space="preserve">   Total General Living Expenses</t>
  </si>
  <si>
    <t>Vehicle Payments</t>
  </si>
  <si>
    <t>Insurance</t>
  </si>
  <si>
    <t>Public Transportion</t>
  </si>
  <si>
    <t>Repairs</t>
  </si>
  <si>
    <t>Other Auto/Transport</t>
  </si>
  <si>
    <t xml:space="preserve">   Total Auto/Transport</t>
  </si>
  <si>
    <t>Student Loan</t>
  </si>
  <si>
    <t>Other Loans</t>
  </si>
  <si>
    <t>Credit Card Debt</t>
  </si>
  <si>
    <t>Other Debts/Obligations</t>
  </si>
  <si>
    <t>Emergency Fund</t>
  </si>
  <si>
    <t>Investments</t>
  </si>
  <si>
    <t>Other Savings</t>
  </si>
  <si>
    <t xml:space="preserve">   Total Debt Payments/Savings</t>
  </si>
  <si>
    <t>Gifts</t>
  </si>
  <si>
    <t>Donations</t>
  </si>
  <si>
    <t>Music &amp; Video</t>
  </si>
  <si>
    <t>Movies/Events</t>
  </si>
  <si>
    <t>General Entertainment Purchases</t>
  </si>
  <si>
    <t>Sports/Outdoors</t>
  </si>
  <si>
    <t>Vacation</t>
  </si>
  <si>
    <t>Other Recreation</t>
  </si>
  <si>
    <t xml:space="preserve">   Total Discretional Spending</t>
  </si>
  <si>
    <t>Total Expenses</t>
  </si>
  <si>
    <t>Ending Monthly Balance</t>
  </si>
  <si>
    <t>QUARTERLY COMPARISON</t>
  </si>
  <si>
    <t>YTD COMPARISON</t>
  </si>
  <si>
    <t>FULL YEAR COMPARISON</t>
  </si>
  <si>
    <t>Jan</t>
  </si>
  <si>
    <t>Feb</t>
  </si>
  <si>
    <t>March</t>
  </si>
  <si>
    <t>April</t>
  </si>
  <si>
    <t>May</t>
  </si>
  <si>
    <t>June</t>
  </si>
  <si>
    <t>July</t>
  </si>
  <si>
    <t>August</t>
  </si>
  <si>
    <t>Sept</t>
  </si>
  <si>
    <t>Oct</t>
  </si>
  <si>
    <t>Nov</t>
  </si>
  <si>
    <t>Dec</t>
  </si>
  <si>
    <t>Beginning Cash Balance</t>
  </si>
  <si>
    <t>Plus: Income</t>
  </si>
  <si>
    <t>Less: Expenses</t>
  </si>
  <si>
    <t>2015 ACTUAL AND BUDGETED SPENDING</t>
  </si>
  <si>
    <t>2015 ACTUAL AND BUDGETED BY QUARTERS</t>
  </si>
  <si>
    <t>TOTALS</t>
  </si>
  <si>
    <t>1st QTR</t>
  </si>
  <si>
    <t>2nd. QTR</t>
  </si>
  <si>
    <t>3rd. QTR</t>
  </si>
  <si>
    <t>4th. QTR</t>
  </si>
  <si>
    <t>2015 BUDGETED SPENDING</t>
  </si>
  <si>
    <t>2015 BUDGETED SPENDING BY QUARTERS</t>
  </si>
  <si>
    <t>January</t>
  </si>
  <si>
    <t>February</t>
  </si>
  <si>
    <t>September</t>
  </si>
  <si>
    <t>November</t>
  </si>
  <si>
    <t>December</t>
  </si>
  <si>
    <t>2014 ACTUAL SPENDING</t>
  </si>
  <si>
    <t>2014 ACTUAL SPENDING BY QUARTERS</t>
  </si>
  <si>
    <t>This sheet can be used a number of ways. In its simplest form you can input all of your income and budgeting information on the green portion of the "Full Detail Sheet" tab and ignore the rest of the spreadsheet</t>
  </si>
  <si>
    <t>If you wish to get more advanced, there are other options. The blue portion of the "Full Detail Sheet" represents your budget and the green portion your actual expenses. As your year progresses</t>
  </si>
  <si>
    <t>you will overlay your budgeted figures with actual expenditures in the yellow portion. If you continue using the sheet for some time, you will use the red portion for prior year expenses.</t>
  </si>
  <si>
    <t>What this allows you to do is to use the four comparison tabs (month, quarterly, YTD and full year). These tabs will pull information from the detail sheet to show you comparisons of actual spending to budgeted and prior year spending</t>
  </si>
  <si>
    <t>FULL DETAIL SHEET</t>
  </si>
  <si>
    <t>Note: this product is being provided for free as a public service. Do not remove the attributation/authorship from Micah Fraim, CPA. Redistribution is acceptable so long as it is properly attributed.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</si>
</sst>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yyyy"/>
  </numFmts>
  <fonts count="10" x14ac:knownFonts="1">
    <font>
      <sz val="10"/>
      <name val="Arial"/>
    </font>
    <font>
      <b/>
      <sz val="16"/>
      <name val="Arial"/>
      <family val="2"/>
    </font>
    <font>
      <sz val="10"/>
      <name val="Arial"/>
      <family val="2"/>
    </font>
    <font>
      <b/>
      <sz val="10"/>
      <name val="Arial"/>
      <family val="2"/>
    </font>
    <font>
      <b/>
      <sz val="11"/>
      <name val="Arial"/>
      <family val="2"/>
    </font>
    <font>
      <b/>
      <sz val="10"/>
      <color rgb="FF000000"/>
      <name val="Arial"/>
      <family val="2"/>
    </font>
    <font>
      <sz val="10"/>
      <color rgb="FF000000"/>
      <name val="Arial"/>
      <family val="2"/>
    </font>
    <font>
      <b/>
      <u/>
      <sz val="10"/>
      <name val="Arial"/>
      <family val="2"/>
    </font>
    <font>
      <b/>
      <i/>
      <sz val="10"/>
      <color indexed="12"/>
      <name val="Arial"/>
      <family val="2"/>
    </font>
    <font>
      <u/>
      <sz val="10"/>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E699"/>
        <bgColor indexed="64"/>
      </patternFill>
    </fill>
    <fill>
      <patternFill patternType="solid">
        <fgColor rgb="FFF4B084"/>
        <bgColor indexed="64"/>
      </patternFill>
    </fill>
    <fill>
      <patternFill patternType="solid">
        <fgColor theme="0" tint="-0.14999847407452621"/>
        <bgColor indexed="64"/>
      </patternFill>
    </fill>
    <fill>
      <patternFill patternType="solid">
        <fgColor rgb="FFCCFFCC"/>
        <bgColor indexed="64"/>
      </patternFill>
    </fill>
    <fill>
      <patternFill patternType="solid">
        <fgColor rgb="FFBDD7E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22">
    <xf numFmtId="0" fontId="0" fillId="0" borderId="0" xfId="0"/>
    <xf numFmtId="0" fontId="2" fillId="0" borderId="0" xfId="0" applyFont="1"/>
    <xf numFmtId="0" fontId="3" fillId="0" borderId="0" xfId="0" applyFont="1"/>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1" xfId="0" applyFont="1" applyFill="1" applyBorder="1" applyAlignment="1"/>
    <xf numFmtId="49" fontId="5" fillId="0" borderId="0" xfId="0" applyNumberFormat="1" applyFont="1" applyFill="1"/>
    <xf numFmtId="3" fontId="3" fillId="2" borderId="1" xfId="0" applyNumberFormat="1" applyFont="1" applyFill="1" applyBorder="1" applyAlignment="1">
      <alignment horizontal="center" wrapText="1"/>
    </xf>
    <xf numFmtId="0" fontId="3" fillId="3" borderId="1" xfId="0" applyFont="1" applyFill="1" applyBorder="1" applyAlignment="1">
      <alignment horizontal="center"/>
    </xf>
    <xf numFmtId="0" fontId="3" fillId="4" borderId="4" xfId="0" quotePrefix="1" applyFont="1" applyFill="1" applyBorder="1" applyAlignment="1">
      <alignment horizontal="center"/>
    </xf>
    <xf numFmtId="0" fontId="3" fillId="4" borderId="3" xfId="0" applyFont="1" applyFill="1" applyBorder="1" applyAlignment="1">
      <alignment horizontal="center"/>
    </xf>
    <xf numFmtId="164" fontId="3" fillId="5" borderId="1" xfId="1" applyNumberFormat="1" applyFont="1" applyFill="1" applyBorder="1" applyAlignment="1">
      <alignment horizontal="center"/>
    </xf>
    <xf numFmtId="49" fontId="6" fillId="0" borderId="0" xfId="0" applyNumberFormat="1" applyFont="1" applyFill="1"/>
    <xf numFmtId="164" fontId="2" fillId="2" borderId="5" xfId="0" applyNumberFormat="1" applyFont="1" applyFill="1" applyBorder="1" applyAlignment="1">
      <alignment horizontal="center" wrapText="1"/>
    </xf>
    <xf numFmtId="164" fontId="2" fillId="3" borderId="6" xfId="0" applyNumberFormat="1" applyFont="1" applyFill="1" applyBorder="1" applyAlignment="1">
      <alignment horizontal="center" wrapText="1"/>
    </xf>
    <xf numFmtId="6" fontId="2" fillId="4" borderId="7" xfId="0" applyNumberFormat="1" applyFont="1" applyFill="1" applyBorder="1" applyAlignment="1">
      <alignment horizontal="center" wrapText="1"/>
    </xf>
    <xf numFmtId="9" fontId="2" fillId="4" borderId="6" xfId="1" applyFont="1" applyFill="1" applyBorder="1" applyAlignment="1">
      <alignment horizontal="center" wrapText="1"/>
    </xf>
    <xf numFmtId="164" fontId="2" fillId="5" borderId="6" xfId="1" applyNumberFormat="1" applyFont="1" applyFill="1" applyBorder="1" applyAlignment="1">
      <alignment horizontal="center"/>
    </xf>
    <xf numFmtId="0" fontId="7" fillId="0" borderId="0" xfId="0" applyFont="1" applyAlignment="1">
      <alignment horizontal="center"/>
    </xf>
    <xf numFmtId="164" fontId="2" fillId="2" borderId="8" xfId="0" applyNumberFormat="1" applyFont="1" applyFill="1" applyBorder="1" applyAlignment="1">
      <alignment horizontal="center" wrapText="1"/>
    </xf>
    <xf numFmtId="164" fontId="2" fillId="3" borderId="9" xfId="0" applyNumberFormat="1" applyFont="1" applyFill="1" applyBorder="1" applyAlignment="1">
      <alignment horizontal="center" wrapText="1"/>
    </xf>
    <xf numFmtId="6" fontId="2" fillId="4" borderId="0" xfId="0" applyNumberFormat="1" applyFont="1" applyFill="1" applyBorder="1" applyAlignment="1">
      <alignment horizontal="center" wrapText="1"/>
    </xf>
    <xf numFmtId="9" fontId="2" fillId="4" borderId="9" xfId="1" applyFont="1" applyFill="1" applyBorder="1" applyAlignment="1">
      <alignment horizontal="center" wrapText="1"/>
    </xf>
    <xf numFmtId="164" fontId="2" fillId="5" borderId="9" xfId="1" applyNumberFormat="1" applyFont="1" applyFill="1" applyBorder="1" applyAlignment="1">
      <alignment horizontal="center"/>
    </xf>
    <xf numFmtId="164" fontId="2" fillId="2" borderId="10" xfId="0" applyNumberFormat="1" applyFont="1" applyFill="1" applyBorder="1" applyAlignment="1">
      <alignment horizontal="center" wrapText="1"/>
    </xf>
    <xf numFmtId="164" fontId="2" fillId="3" borderId="11" xfId="0" applyNumberFormat="1" applyFont="1" applyFill="1" applyBorder="1" applyAlignment="1">
      <alignment horizontal="center" wrapText="1"/>
    </xf>
    <xf numFmtId="6" fontId="2" fillId="4" borderId="12" xfId="0" applyNumberFormat="1" applyFont="1" applyFill="1" applyBorder="1" applyAlignment="1">
      <alignment horizontal="center" wrapText="1"/>
    </xf>
    <xf numFmtId="9" fontId="2" fillId="4" borderId="11" xfId="1" applyFont="1" applyFill="1" applyBorder="1" applyAlignment="1">
      <alignment horizontal="center" wrapText="1"/>
    </xf>
    <xf numFmtId="164" fontId="2" fillId="5" borderId="11" xfId="1" applyNumberFormat="1" applyFont="1" applyFill="1" applyBorder="1" applyAlignment="1">
      <alignment horizontal="center"/>
    </xf>
    <xf numFmtId="164" fontId="3" fillId="2" borderId="8" xfId="0" applyNumberFormat="1" applyFont="1" applyFill="1" applyBorder="1" applyAlignment="1">
      <alignment horizontal="center" wrapText="1"/>
    </xf>
    <xf numFmtId="164" fontId="3" fillId="3" borderId="9" xfId="0" applyNumberFormat="1" applyFont="1" applyFill="1" applyBorder="1" applyAlignment="1">
      <alignment horizontal="center" wrapText="1"/>
    </xf>
    <xf numFmtId="6" fontId="3" fillId="4" borderId="0" xfId="0" applyNumberFormat="1" applyFont="1" applyFill="1" applyBorder="1" applyAlignment="1">
      <alignment horizontal="center" wrapText="1"/>
    </xf>
    <xf numFmtId="9" fontId="3" fillId="4" borderId="9" xfId="1" applyFont="1" applyFill="1" applyBorder="1" applyAlignment="1">
      <alignment horizontal="center" wrapText="1"/>
    </xf>
    <xf numFmtId="164" fontId="3" fillId="5" borderId="9" xfId="1" applyNumberFormat="1" applyFont="1" applyFill="1" applyBorder="1" applyAlignment="1">
      <alignment horizontal="center"/>
    </xf>
    <xf numFmtId="9" fontId="2" fillId="6" borderId="9" xfId="1" applyFont="1" applyFill="1" applyBorder="1" applyAlignment="1">
      <alignment horizontal="center" wrapText="1"/>
    </xf>
    <xf numFmtId="0" fontId="2" fillId="0" borderId="0" xfId="0" applyFont="1" applyBorder="1"/>
    <xf numFmtId="3" fontId="8" fillId="0" borderId="0" xfId="0" applyNumberFormat="1" applyFont="1" applyAlignment="1">
      <alignment horizontal="center"/>
    </xf>
    <xf numFmtId="0" fontId="2" fillId="0" borderId="0" xfId="0" applyFont="1" applyFill="1"/>
    <xf numFmtId="0" fontId="3" fillId="0" borderId="0" xfId="0" applyFont="1" applyFill="1"/>
    <xf numFmtId="164" fontId="3" fillId="2" borderId="10"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6" fontId="3" fillId="4" borderId="12" xfId="0" applyNumberFormat="1" applyFont="1" applyFill="1" applyBorder="1" applyAlignment="1">
      <alignment horizontal="center" wrapText="1"/>
    </xf>
    <xf numFmtId="9" fontId="3" fillId="4" borderId="11" xfId="1" applyFont="1" applyFill="1" applyBorder="1" applyAlignment="1">
      <alignment horizontal="center" wrapText="1"/>
    </xf>
    <xf numFmtId="164" fontId="3" fillId="5" borderId="11" xfId="1" applyNumberFormat="1" applyFont="1" applyFill="1" applyBorder="1" applyAlignment="1">
      <alignment horizontal="center"/>
    </xf>
    <xf numFmtId="3" fontId="3" fillId="0" borderId="0" xfId="0" applyNumberFormat="1" applyFont="1" applyFill="1" applyBorder="1" applyAlignment="1">
      <alignment horizontal="left" vertical="center" wrapText="1"/>
    </xf>
    <xf numFmtId="164" fontId="2" fillId="7" borderId="9" xfId="1" applyNumberFormat="1" applyFont="1" applyFill="1" applyBorder="1" applyAlignment="1">
      <alignment horizontal="center"/>
    </xf>
    <xf numFmtId="0" fontId="3" fillId="0" borderId="4" xfId="0" applyFont="1" applyFill="1" applyBorder="1" applyAlignment="1"/>
    <xf numFmtId="164" fontId="3" fillId="0" borderId="1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center" wrapText="1"/>
    </xf>
    <xf numFmtId="164" fontId="3" fillId="0" borderId="12" xfId="0" applyNumberFormat="1" applyFont="1" applyBorder="1" applyAlignment="1">
      <alignment horizontal="center"/>
    </xf>
    <xf numFmtId="164" fontId="3" fillId="0" borderId="12" xfId="0" applyNumberFormat="1" applyFont="1" applyFill="1" applyBorder="1" applyAlignment="1">
      <alignment horizontal="center"/>
    </xf>
    <xf numFmtId="165" fontId="3" fillId="0" borderId="0" xfId="0" applyNumberFormat="1" applyFont="1" applyAlignment="1">
      <alignment horizontal="center"/>
    </xf>
    <xf numFmtId="0" fontId="3" fillId="0" borderId="0" xfId="0" applyFont="1" applyFill="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horizontal="center"/>
    </xf>
    <xf numFmtId="164" fontId="3"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center" wrapText="1"/>
    </xf>
    <xf numFmtId="164" fontId="3" fillId="0" borderId="0" xfId="0" applyNumberFormat="1" applyFont="1" applyBorder="1" applyAlignment="1">
      <alignment horizontal="center"/>
    </xf>
    <xf numFmtId="164" fontId="3" fillId="0" borderId="0" xfId="0" applyNumberFormat="1" applyFont="1" applyFill="1" applyBorder="1" applyAlignment="1">
      <alignment horizontal="center"/>
    </xf>
    <xf numFmtId="164" fontId="3" fillId="2" borderId="13" xfId="0" applyNumberFormat="1" applyFont="1" applyFill="1" applyBorder="1" applyAlignment="1">
      <alignment horizontal="center"/>
    </xf>
    <xf numFmtId="164" fontId="3" fillId="8" borderId="0" xfId="0" applyNumberFormat="1" applyFont="1" applyFill="1" applyBorder="1" applyAlignment="1">
      <alignment horizontal="center"/>
    </xf>
    <xf numFmtId="164" fontId="3" fillId="8" borderId="12" xfId="0" applyNumberFormat="1" applyFont="1" applyFill="1" applyBorder="1" applyAlignment="1">
      <alignment horizontal="center"/>
    </xf>
    <xf numFmtId="165" fontId="3" fillId="0" borderId="0" xfId="0" applyNumberFormat="1" applyFont="1" applyFill="1" applyAlignment="1">
      <alignment horizontal="center"/>
    </xf>
    <xf numFmtId="164" fontId="3" fillId="0" borderId="0" xfId="0" applyNumberFormat="1" applyFont="1" applyFill="1" applyBorder="1" applyAlignment="1">
      <alignment horizontal="center"/>
    </xf>
    <xf numFmtId="0" fontId="3" fillId="0" borderId="12" xfId="0" applyFont="1" applyBorder="1" applyAlignment="1">
      <alignment horizontal="center"/>
    </xf>
    <xf numFmtId="0" fontId="3" fillId="0" borderId="12" xfId="0" applyFont="1" applyFill="1" applyBorder="1" applyAlignment="1">
      <alignment horizontal="center"/>
    </xf>
    <xf numFmtId="164" fontId="2" fillId="9" borderId="0" xfId="0" applyNumberFormat="1" applyFont="1" applyFill="1" applyAlignment="1">
      <alignment horizontal="center" wrapText="1"/>
    </xf>
    <xf numFmtId="164" fontId="3" fillId="9" borderId="0" xfId="0" applyNumberFormat="1" applyFont="1" applyFill="1" applyAlignment="1">
      <alignment horizontal="center" wrapText="1"/>
    </xf>
    <xf numFmtId="164" fontId="2" fillId="0" borderId="0" xfId="0" applyNumberFormat="1" applyFont="1" applyFill="1"/>
    <xf numFmtId="164" fontId="2" fillId="9" borderId="0" xfId="0" applyNumberFormat="1" applyFont="1" applyFill="1" applyBorder="1" applyAlignment="1">
      <alignment horizontal="center"/>
    </xf>
    <xf numFmtId="164" fontId="3" fillId="9" borderId="0" xfId="0" applyNumberFormat="1" applyFont="1" applyFill="1" applyBorder="1" applyAlignment="1">
      <alignment horizontal="center"/>
    </xf>
    <xf numFmtId="164" fontId="2" fillId="0" borderId="0" xfId="0" applyNumberFormat="1" applyFont="1"/>
    <xf numFmtId="164" fontId="2" fillId="9" borderId="12" xfId="0" applyNumberFormat="1" applyFont="1" applyFill="1" applyBorder="1" applyAlignment="1">
      <alignment horizontal="center"/>
    </xf>
    <xf numFmtId="164" fontId="3" fillId="9" borderId="12" xfId="0" applyNumberFormat="1" applyFont="1" applyFill="1" applyBorder="1" applyAlignment="1">
      <alignment horizontal="center"/>
    </xf>
    <xf numFmtId="164" fontId="3" fillId="0" borderId="0" xfId="0" applyNumberFormat="1" applyFont="1"/>
    <xf numFmtId="0" fontId="2" fillId="0" borderId="0" xfId="0" applyFont="1" applyAlignment="1">
      <alignment wrapText="1"/>
    </xf>
    <xf numFmtId="164" fontId="3" fillId="0" borderId="0" xfId="0" applyNumberFormat="1" applyFont="1" applyFill="1" applyBorder="1"/>
    <xf numFmtId="0" fontId="2" fillId="0" borderId="0" xfId="0" applyFont="1" applyBorder="1" applyAlignment="1">
      <alignment wrapText="1"/>
    </xf>
    <xf numFmtId="164" fontId="2" fillId="0" borderId="0" xfId="0" applyNumberFormat="1" applyFont="1" applyFill="1" applyBorder="1"/>
    <xf numFmtId="164" fontId="2" fillId="9" borderId="0" xfId="0" applyNumberFormat="1" applyFont="1" applyFill="1" applyBorder="1" applyAlignment="1">
      <alignment horizontal="center" wrapText="1"/>
    </xf>
    <xf numFmtId="164" fontId="3" fillId="9" borderId="0" xfId="0" applyNumberFormat="1" applyFont="1" applyFill="1" applyBorder="1" applyAlignment="1">
      <alignment horizontal="center" wrapText="1"/>
    </xf>
    <xf numFmtId="0" fontId="2" fillId="0" borderId="0" xfId="0" applyFont="1" applyAlignment="1"/>
    <xf numFmtId="164" fontId="3" fillId="0" borderId="0" xfId="0" applyNumberFormat="1" applyFont="1" applyFill="1" applyBorder="1" applyAlignment="1">
      <alignment horizontal="right"/>
    </xf>
    <xf numFmtId="164" fontId="2" fillId="9" borderId="12" xfId="0" applyNumberFormat="1" applyFont="1" applyFill="1" applyBorder="1" applyAlignment="1">
      <alignment horizontal="center" wrapText="1"/>
    </xf>
    <xf numFmtId="164" fontId="3" fillId="9" borderId="12" xfId="0" applyNumberFormat="1" applyFont="1" applyFill="1" applyBorder="1" applyAlignment="1">
      <alignment horizontal="center" wrapText="1"/>
    </xf>
    <xf numFmtId="164" fontId="3" fillId="9" borderId="7" xfId="0" applyNumberFormat="1" applyFont="1" applyFill="1" applyBorder="1" applyAlignment="1">
      <alignment horizontal="center" wrapText="1"/>
    </xf>
    <xf numFmtId="164" fontId="3" fillId="9" borderId="7" xfId="0" applyNumberFormat="1" applyFont="1" applyFill="1" applyBorder="1" applyAlignment="1">
      <alignment horizontal="center"/>
    </xf>
    <xf numFmtId="164" fontId="3" fillId="0" borderId="0" xfId="0" applyNumberFormat="1" applyFont="1" applyFill="1" applyAlignment="1">
      <alignment horizontal="center" wrapText="1"/>
    </xf>
    <xf numFmtId="164" fontId="2" fillId="0" borderId="0" xfId="0" applyNumberFormat="1" applyFont="1" applyFill="1" applyAlignment="1">
      <alignment horizontal="center" wrapText="1"/>
    </xf>
    <xf numFmtId="164" fontId="2" fillId="0" borderId="0" xfId="0" applyNumberFormat="1" applyFont="1" applyFill="1" applyBorder="1" applyAlignment="1">
      <alignment horizontal="center"/>
    </xf>
    <xf numFmtId="164" fontId="2" fillId="0" borderId="0" xfId="0" applyNumberFormat="1" applyFont="1" applyAlignment="1">
      <alignment horizontal="center"/>
    </xf>
    <xf numFmtId="164" fontId="2" fillId="10" borderId="0" xfId="0" applyNumberFormat="1" applyFont="1" applyFill="1" applyAlignment="1">
      <alignment horizontal="center" wrapText="1"/>
    </xf>
    <xf numFmtId="164" fontId="3" fillId="10" borderId="0" xfId="0" applyNumberFormat="1" applyFont="1" applyFill="1" applyAlignment="1">
      <alignment horizontal="center" wrapText="1"/>
    </xf>
    <xf numFmtId="164" fontId="2" fillId="10" borderId="0" xfId="0" applyNumberFormat="1" applyFont="1" applyFill="1" applyBorder="1" applyAlignment="1">
      <alignment horizontal="center"/>
    </xf>
    <xf numFmtId="164" fontId="3" fillId="10" borderId="0" xfId="0" applyNumberFormat="1" applyFont="1" applyFill="1" applyBorder="1" applyAlignment="1">
      <alignment horizontal="center"/>
    </xf>
    <xf numFmtId="164" fontId="2" fillId="10" borderId="12" xfId="0" applyNumberFormat="1" applyFont="1" applyFill="1" applyBorder="1" applyAlignment="1">
      <alignment horizontal="center"/>
    </xf>
    <xf numFmtId="164" fontId="3" fillId="10" borderId="12" xfId="0" applyNumberFormat="1" applyFont="1" applyFill="1" applyBorder="1" applyAlignment="1">
      <alignment horizontal="center"/>
    </xf>
    <xf numFmtId="164" fontId="2" fillId="10" borderId="0" xfId="0" applyNumberFormat="1" applyFont="1" applyFill="1" applyBorder="1" applyAlignment="1">
      <alignment horizontal="center" wrapText="1"/>
    </xf>
    <xf numFmtId="164" fontId="3" fillId="10" borderId="0" xfId="0" applyNumberFormat="1" applyFont="1" applyFill="1" applyBorder="1" applyAlignment="1">
      <alignment horizontal="center" wrapText="1"/>
    </xf>
    <xf numFmtId="164" fontId="2" fillId="10" borderId="12" xfId="0" applyNumberFormat="1" applyFont="1" applyFill="1" applyBorder="1" applyAlignment="1">
      <alignment horizontal="center" wrapText="1"/>
    </xf>
    <xf numFmtId="164" fontId="3" fillId="10" borderId="12" xfId="0" applyNumberFormat="1" applyFont="1" applyFill="1" applyBorder="1" applyAlignment="1">
      <alignment horizontal="center" wrapText="1"/>
    </xf>
    <xf numFmtId="164" fontId="3" fillId="10" borderId="7" xfId="0" applyNumberFormat="1" applyFont="1" applyFill="1" applyBorder="1" applyAlignment="1">
      <alignment horizontal="center" wrapText="1"/>
    </xf>
    <xf numFmtId="164" fontId="3" fillId="10" borderId="7" xfId="0" applyNumberFormat="1" applyFont="1" applyFill="1" applyBorder="1" applyAlignment="1">
      <alignment horizontal="center"/>
    </xf>
    <xf numFmtId="164" fontId="2" fillId="7" borderId="0" xfId="0" applyNumberFormat="1" applyFont="1" applyFill="1" applyAlignment="1">
      <alignment horizontal="center" wrapText="1"/>
    </xf>
    <xf numFmtId="164" fontId="3" fillId="7" borderId="0" xfId="0" applyNumberFormat="1" applyFont="1" applyFill="1" applyAlignment="1">
      <alignment horizontal="center" wrapText="1"/>
    </xf>
    <xf numFmtId="164" fontId="2" fillId="7" borderId="0" xfId="0" applyNumberFormat="1" applyFont="1" applyFill="1" applyBorder="1" applyAlignment="1">
      <alignment horizontal="center"/>
    </xf>
    <xf numFmtId="164" fontId="3" fillId="7" borderId="0" xfId="0" applyNumberFormat="1" applyFont="1" applyFill="1" applyBorder="1" applyAlignment="1">
      <alignment horizontal="center"/>
    </xf>
    <xf numFmtId="164" fontId="2" fillId="7" borderId="12" xfId="0" applyNumberFormat="1" applyFont="1" applyFill="1" applyBorder="1" applyAlignment="1">
      <alignment horizontal="center"/>
    </xf>
    <xf numFmtId="164" fontId="3" fillId="7" borderId="12" xfId="0" applyNumberFormat="1" applyFont="1" applyFill="1" applyBorder="1" applyAlignment="1">
      <alignment horizontal="center"/>
    </xf>
    <xf numFmtId="164" fontId="2" fillId="7" borderId="0" xfId="0" applyNumberFormat="1" applyFont="1" applyFill="1" applyBorder="1" applyAlignment="1">
      <alignment horizontal="center" wrapText="1"/>
    </xf>
    <xf numFmtId="164" fontId="3" fillId="7" borderId="0" xfId="0" applyNumberFormat="1" applyFont="1" applyFill="1" applyBorder="1" applyAlignment="1">
      <alignment horizontal="center" wrapText="1"/>
    </xf>
    <xf numFmtId="164" fontId="2" fillId="7" borderId="12" xfId="0" applyNumberFormat="1" applyFont="1" applyFill="1" applyBorder="1" applyAlignment="1">
      <alignment horizontal="center" wrapText="1"/>
    </xf>
    <xf numFmtId="164" fontId="3" fillId="7" borderId="12" xfId="0" applyNumberFormat="1" applyFont="1" applyFill="1" applyBorder="1" applyAlignment="1">
      <alignment horizontal="center" wrapText="1"/>
    </xf>
    <xf numFmtId="164" fontId="3" fillId="7" borderId="7" xfId="0" applyNumberFormat="1" applyFont="1" applyFill="1" applyBorder="1" applyAlignment="1">
      <alignment horizontal="center" wrapText="1"/>
    </xf>
    <xf numFmtId="164" fontId="3" fillId="7" borderId="7" xfId="0" applyNumberFormat="1" applyFont="1" applyFill="1" applyBorder="1" applyAlignment="1">
      <alignment horizontal="center"/>
    </xf>
    <xf numFmtId="0" fontId="1"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64" fontId="3" fillId="0" borderId="0" xfId="0" applyNumberFormat="1" applyFont="1" applyFill="1" applyBorder="1" applyAlignment="1">
      <alignment horizontal="center"/>
    </xf>
    <xf numFmtId="0" fontId="3" fillId="0"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6"/>
  <sheetViews>
    <sheetView zoomScaleNormal="100" workbookViewId="0">
      <selection sqref="A1:I1"/>
    </sheetView>
  </sheetViews>
  <sheetFormatPr defaultRowHeight="12.75" x14ac:dyDescent="0.2"/>
  <cols>
    <col min="1" max="1" width="31.140625" style="1" bestFit="1" customWidth="1"/>
    <col min="2" max="2" width="11.5703125" style="4" bestFit="1" customWidth="1"/>
    <col min="3" max="3" width="12.85546875" style="4" customWidth="1"/>
    <col min="4" max="5" width="12.140625" style="5" customWidth="1"/>
    <col min="6" max="6" width="12.140625" style="1" customWidth="1"/>
    <col min="7" max="7" width="12.140625" style="1" bestFit="1" customWidth="1"/>
    <col min="8" max="8" width="11.7109375" style="1" customWidth="1"/>
    <col min="9" max="9" width="12" style="1" customWidth="1"/>
    <col min="10" max="16384" width="9.140625" style="1"/>
  </cols>
  <sheetData>
    <row r="1" spans="1:9" ht="20.25" x14ac:dyDescent="0.3">
      <c r="A1" s="116" t="s">
        <v>0</v>
      </c>
      <c r="B1" s="116"/>
      <c r="C1" s="116"/>
      <c r="D1" s="116"/>
      <c r="E1" s="116"/>
      <c r="F1" s="116"/>
      <c r="G1" s="116"/>
      <c r="H1" s="116"/>
      <c r="I1" s="116"/>
    </row>
    <row r="3" spans="1:9" ht="15" x14ac:dyDescent="0.25">
      <c r="A3" s="2" t="s">
        <v>1</v>
      </c>
      <c r="B3" s="3" t="s">
        <v>2</v>
      </c>
    </row>
    <row r="5" spans="1:9" ht="15" x14ac:dyDescent="0.25">
      <c r="A5" s="6"/>
      <c r="B5" s="117" t="s">
        <v>3</v>
      </c>
      <c r="C5" s="117"/>
      <c r="D5" s="117"/>
      <c r="E5" s="118"/>
      <c r="F5" s="117" t="s">
        <v>4</v>
      </c>
      <c r="G5" s="117"/>
      <c r="H5" s="117"/>
      <c r="I5" s="118"/>
    </row>
    <row r="6" spans="1:9" s="5" customFormat="1" x14ac:dyDescent="0.2">
      <c r="A6" s="7" t="s">
        <v>5</v>
      </c>
      <c r="B6" s="8" t="s">
        <v>6</v>
      </c>
      <c r="C6" s="9" t="s">
        <v>7</v>
      </c>
      <c r="D6" s="10" t="s">
        <v>8</v>
      </c>
      <c r="E6" s="11" t="s">
        <v>9</v>
      </c>
      <c r="F6" s="8" t="str">
        <f t="shared" ref="F6:F68" si="0">IF(B6=0,0,B6)</f>
        <v>Actual</v>
      </c>
      <c r="G6" s="12" t="s">
        <v>10</v>
      </c>
      <c r="H6" s="10" t="s">
        <v>8</v>
      </c>
      <c r="I6" s="11" t="s">
        <v>9</v>
      </c>
    </row>
    <row r="7" spans="1:9" s="19" customFormat="1" x14ac:dyDescent="0.2">
      <c r="A7" s="13" t="s">
        <v>11</v>
      </c>
      <c r="B7" s="14">
        <f>IF($B$3="January",'Full Detail Sheet'!B14,IF($B$3="February",'Full Detail Sheet'!C14,IF($B$3="March",'Full Detail Sheet'!D14,IF($B$3="April",'Full Detail Sheet'!E14,IF($B$3="May",'Full Detail Sheet'!F14,IF($B$3="June",'Full Detail Sheet'!G14,IF($B$3="July",'Full Detail Sheet'!H14,IF($B$3="August",'Full Detail Sheet'!I14,IF($B$3="September",'Full Detail Sheet'!J14,IF($B$3="October",'Full Detail Sheet'!K14,IF($B$3="November",'Full Detail Sheet'!L14,IF($B$3="December",'Full Detail Sheet'!M14))))))))))))</f>
        <v>2500</v>
      </c>
      <c r="C7" s="15">
        <f>IF($B$3="January",'Full Detail Sheet'!B92,IF($B$3="February",'Full Detail Sheet'!C92,IF($B$3="March",'Full Detail Sheet'!D92,IF($B$3="April",'Full Detail Sheet'!E92,IF($B$3="May",'Full Detail Sheet'!F92,IF($B$3="June",'Full Detail Sheet'!G92,IF($B$3="July",'Full Detail Sheet'!H92,IF($B$3="August",'Full Detail Sheet'!I92,IF($B$3="September",'Full Detail Sheet'!J92,IF($B$3="October",'Full Detail Sheet'!K92,IF($B$3="November",'Full Detail Sheet'!L92,IF($B$3="December",'Full Detail Sheet'!M92))))))))))))</f>
        <v>2500</v>
      </c>
      <c r="D7" s="16">
        <f>B7-C7</f>
        <v>0</v>
      </c>
      <c r="E7" s="17">
        <f>IFERROR(D7/C7,100%)</f>
        <v>0</v>
      </c>
      <c r="F7" s="14">
        <f t="shared" si="0"/>
        <v>2500</v>
      </c>
      <c r="G7" s="18">
        <f>IF($B$3="January",'Full Detail Sheet'!B180,IF($B$3="February",'Full Detail Sheet'!C180,IF($B$3="March",'Full Detail Sheet'!D180,IF($B$3="April",'Full Detail Sheet'!E180,IF($B$3="May",'Full Detail Sheet'!F180,IF($B$3="June",'Full Detail Sheet'!G180,IF($B$3="July",'Full Detail Sheet'!H180,IF($B$3="August",'Full Detail Sheet'!I180,IF($B$3="September",'Full Detail Sheet'!J180,IF($B$3="October",'Full Detail Sheet'!K180,IF($B$3="November",'Full Detail Sheet'!L180,IF($B$3="December",'Full Detail Sheet'!M180))))))))))))</f>
        <v>2500</v>
      </c>
      <c r="H7" s="16">
        <f>IFERROR(F7-G7,0-G7)</f>
        <v>0</v>
      </c>
      <c r="I7" s="17">
        <f>IFERROR(H7/G7,100%)</f>
        <v>0</v>
      </c>
    </row>
    <row r="8" spans="1:9" x14ac:dyDescent="0.2">
      <c r="A8" s="13" t="s">
        <v>12</v>
      </c>
      <c r="B8" s="20">
        <f>IF($B$3="January",'Full Detail Sheet'!B15,IF($B$3="February",'Full Detail Sheet'!C15,IF($B$3="March",'Full Detail Sheet'!D15,IF($B$3="April",'Full Detail Sheet'!E15,IF($B$3="May",'Full Detail Sheet'!F15,IF($B$3="June",'Full Detail Sheet'!G15,IF($B$3="July",'Full Detail Sheet'!H15,IF($B$3="August",'Full Detail Sheet'!I15,IF($B$3="September",'Full Detail Sheet'!J15,IF($B$3="October",'Full Detail Sheet'!K15,IF($B$3="November",'Full Detail Sheet'!L15,IF($B$3="December",'Full Detail Sheet'!M15))))))))))))</f>
        <v>10</v>
      </c>
      <c r="C8" s="21">
        <f>IF($B$3="January",'Full Detail Sheet'!B93,IF($B$3="February",'Full Detail Sheet'!C93,IF($B$3="March",'Full Detail Sheet'!D93,IF($B$3="April",'Full Detail Sheet'!E93,IF($B$3="May",'Full Detail Sheet'!F93,IF($B$3="June",'Full Detail Sheet'!G93,IF($B$3="July",'Full Detail Sheet'!H93,IF($B$3="August",'Full Detail Sheet'!I93,IF($B$3="September",'Full Detail Sheet'!J93,IF($B$3="October",'Full Detail Sheet'!K93,IF($B$3="November",'Full Detail Sheet'!L93,IF($B$3="December",'Full Detail Sheet'!M93))))))))))))</f>
        <v>10</v>
      </c>
      <c r="D8" s="22">
        <f t="shared" ref="D8:D68" si="1">B8-C8</f>
        <v>0</v>
      </c>
      <c r="E8" s="23">
        <f t="shared" ref="E8:E68" si="2">IFERROR(D8/C8,100%)</f>
        <v>0</v>
      </c>
      <c r="F8" s="20">
        <f t="shared" si="0"/>
        <v>10</v>
      </c>
      <c r="G8" s="24">
        <f>IF($B$3="January",'Full Detail Sheet'!B181,IF($B$3="February",'Full Detail Sheet'!C181,IF($B$3="March",'Full Detail Sheet'!D181,IF($B$3="April",'Full Detail Sheet'!E181,IF($B$3="May",'Full Detail Sheet'!F181,IF($B$3="June",'Full Detail Sheet'!G181,IF($B$3="July",'Full Detail Sheet'!H181,IF($B$3="August",'Full Detail Sheet'!I181,IF($B$3="September",'Full Detail Sheet'!J181,IF($B$3="October",'Full Detail Sheet'!K181,IF($B$3="November",'Full Detail Sheet'!L181,IF($B$3="December",'Full Detail Sheet'!M181))))))))))))</f>
        <v>10</v>
      </c>
      <c r="H8" s="22">
        <f t="shared" ref="H8:H11" si="3">IFERROR(F8-G8,0-G8)</f>
        <v>0</v>
      </c>
      <c r="I8" s="23">
        <f t="shared" ref="I8:I68" si="4">IFERROR(H8/G8,100%)</f>
        <v>0</v>
      </c>
    </row>
    <row r="9" spans="1:9" x14ac:dyDescent="0.2">
      <c r="A9" s="13" t="s">
        <v>13</v>
      </c>
      <c r="B9" s="20">
        <f>IF($B$3="January",'Full Detail Sheet'!B16,IF($B$3="February",'Full Detail Sheet'!C16,IF($B$3="March",'Full Detail Sheet'!D16,IF($B$3="April",'Full Detail Sheet'!E16,IF($B$3="May",'Full Detail Sheet'!F16,IF($B$3="June",'Full Detail Sheet'!G16,IF($B$3="July",'Full Detail Sheet'!H16,IF($B$3="August",'Full Detail Sheet'!I16,IF($B$3="September",'Full Detail Sheet'!J16,IF($B$3="October",'Full Detail Sheet'!K16,IF($B$3="November",'Full Detail Sheet'!L16,IF($B$3="December",'Full Detail Sheet'!M16))))))))))))</f>
        <v>19</v>
      </c>
      <c r="C9" s="21">
        <f>IF($B$3="January",'Full Detail Sheet'!B94,IF($B$3="February",'Full Detail Sheet'!C94,IF($B$3="March",'Full Detail Sheet'!D94,IF($B$3="April",'Full Detail Sheet'!E94,IF($B$3="May",'Full Detail Sheet'!F94,IF($B$3="June",'Full Detail Sheet'!G94,IF($B$3="July",'Full Detail Sheet'!H94,IF($B$3="August",'Full Detail Sheet'!I94,IF($B$3="September",'Full Detail Sheet'!J94,IF($B$3="October",'Full Detail Sheet'!K94,IF($B$3="November",'Full Detail Sheet'!L94,IF($B$3="December",'Full Detail Sheet'!M94))))))))))))</f>
        <v>19</v>
      </c>
      <c r="D9" s="22">
        <f t="shared" si="1"/>
        <v>0</v>
      </c>
      <c r="E9" s="23">
        <f t="shared" si="2"/>
        <v>0</v>
      </c>
      <c r="F9" s="20">
        <f t="shared" si="0"/>
        <v>19</v>
      </c>
      <c r="G9" s="24">
        <f>IF($B$3="January",'Full Detail Sheet'!B182,IF($B$3="February",'Full Detail Sheet'!C182,IF($B$3="March",'Full Detail Sheet'!D182,IF($B$3="April",'Full Detail Sheet'!E182,IF($B$3="May",'Full Detail Sheet'!F182,IF($B$3="June",'Full Detail Sheet'!G182,IF($B$3="July",'Full Detail Sheet'!H182,IF($B$3="August",'Full Detail Sheet'!I182,IF($B$3="September",'Full Detail Sheet'!J182,IF($B$3="October",'Full Detail Sheet'!K182,IF($B$3="November",'Full Detail Sheet'!L182,IF($B$3="December",'Full Detail Sheet'!M182))))))))))))</f>
        <v>19</v>
      </c>
      <c r="H9" s="22">
        <f t="shared" si="3"/>
        <v>0</v>
      </c>
      <c r="I9" s="23">
        <f t="shared" si="4"/>
        <v>0</v>
      </c>
    </row>
    <row r="10" spans="1:9" s="2" customFormat="1" x14ac:dyDescent="0.2">
      <c r="A10" s="13" t="s">
        <v>14</v>
      </c>
      <c r="B10" s="25">
        <f>IF($B$3="January",'Full Detail Sheet'!B17,IF($B$3="February",'Full Detail Sheet'!C17,IF($B$3="March",'Full Detail Sheet'!D17,IF($B$3="April",'Full Detail Sheet'!E17,IF($B$3="May",'Full Detail Sheet'!F17,IF($B$3="June",'Full Detail Sheet'!G17,IF($B$3="July",'Full Detail Sheet'!H17,IF($B$3="August",'Full Detail Sheet'!I17,IF($B$3="September",'Full Detail Sheet'!J17,IF($B$3="October",'Full Detail Sheet'!K17,IF($B$3="November",'Full Detail Sheet'!L17,IF($B$3="December",'Full Detail Sheet'!M17))))))))))))</f>
        <v>28</v>
      </c>
      <c r="C10" s="26">
        <f>IF($B$3="January",'Full Detail Sheet'!B95,IF($B$3="February",'Full Detail Sheet'!C95,IF($B$3="March",'Full Detail Sheet'!D95,IF($B$3="April",'Full Detail Sheet'!E95,IF($B$3="May",'Full Detail Sheet'!F95,IF($B$3="June",'Full Detail Sheet'!G95,IF($B$3="July",'Full Detail Sheet'!H95,IF($B$3="August",'Full Detail Sheet'!I95,IF($B$3="September",'Full Detail Sheet'!J95,IF($B$3="October",'Full Detail Sheet'!K95,IF($B$3="November",'Full Detail Sheet'!L95,IF($B$3="December",'Full Detail Sheet'!M95))))))))))))</f>
        <v>28</v>
      </c>
      <c r="D10" s="27">
        <f t="shared" si="1"/>
        <v>0</v>
      </c>
      <c r="E10" s="28">
        <f t="shared" si="2"/>
        <v>0</v>
      </c>
      <c r="F10" s="25">
        <f t="shared" si="0"/>
        <v>28</v>
      </c>
      <c r="G10" s="29">
        <f>IF($B$3="January",'Full Detail Sheet'!B183,IF($B$3="February",'Full Detail Sheet'!C183,IF($B$3="March",'Full Detail Sheet'!D183,IF($B$3="April",'Full Detail Sheet'!E183,IF($B$3="May",'Full Detail Sheet'!F183,IF($B$3="June",'Full Detail Sheet'!G183,IF($B$3="July",'Full Detail Sheet'!H183,IF($B$3="August",'Full Detail Sheet'!I183,IF($B$3="September",'Full Detail Sheet'!J183,IF($B$3="October",'Full Detail Sheet'!K183,IF($B$3="November",'Full Detail Sheet'!L183,IF($B$3="December",'Full Detail Sheet'!M183))))))))))))</f>
        <v>28</v>
      </c>
      <c r="H10" s="27">
        <f t="shared" si="3"/>
        <v>0</v>
      </c>
      <c r="I10" s="28">
        <f t="shared" si="4"/>
        <v>0</v>
      </c>
    </row>
    <row r="11" spans="1:9" x14ac:dyDescent="0.2">
      <c r="A11" s="7" t="s">
        <v>15</v>
      </c>
      <c r="B11" s="30">
        <f>IF($B$3="January",'Full Detail Sheet'!B18,IF($B$3="February",'Full Detail Sheet'!C18,IF($B$3="March",'Full Detail Sheet'!D18,IF($B$3="April",'Full Detail Sheet'!E18,IF($B$3="May",'Full Detail Sheet'!F18,IF($B$3="June",'Full Detail Sheet'!G18,IF($B$3="July",'Full Detail Sheet'!H18,IF($B$3="August",'Full Detail Sheet'!I18,IF($B$3="September",'Full Detail Sheet'!J18,IF($B$3="October",'Full Detail Sheet'!K18,IF($B$3="November",'Full Detail Sheet'!L18,IF($B$3="December",'Full Detail Sheet'!M18))))))))))))</f>
        <v>2557</v>
      </c>
      <c r="C11" s="31">
        <f>IF($B$3="January",'Full Detail Sheet'!B96,IF($B$3="February",'Full Detail Sheet'!C96,IF($B$3="March",'Full Detail Sheet'!D96,IF($B$3="April",'Full Detail Sheet'!E96,IF($B$3="May",'Full Detail Sheet'!F96,IF($B$3="June",'Full Detail Sheet'!G96,IF($B$3="July",'Full Detail Sheet'!H96,IF($B$3="August",'Full Detail Sheet'!I96,IF($B$3="September",'Full Detail Sheet'!J96,IF($B$3="October",'Full Detail Sheet'!K96,IF($B$3="November",'Full Detail Sheet'!L96,IF($B$3="December",'Full Detail Sheet'!M96))))))))))))</f>
        <v>2557</v>
      </c>
      <c r="D11" s="32">
        <f t="shared" si="1"/>
        <v>0</v>
      </c>
      <c r="E11" s="33">
        <f t="shared" si="2"/>
        <v>0</v>
      </c>
      <c r="F11" s="30">
        <f t="shared" si="0"/>
        <v>2557</v>
      </c>
      <c r="G11" s="34">
        <f>IF($B$3="January",'Full Detail Sheet'!B184,IF($B$3="February",'Full Detail Sheet'!C184,IF($B$3="March",'Full Detail Sheet'!D184,IF($B$3="April",'Full Detail Sheet'!E184,IF($B$3="May",'Full Detail Sheet'!F184,IF($B$3="June",'Full Detail Sheet'!G184,IF($B$3="July",'Full Detail Sheet'!H184,IF($B$3="August",'Full Detail Sheet'!I184,IF($B$3="September",'Full Detail Sheet'!J184,IF($B$3="October",'Full Detail Sheet'!K184,IF($B$3="November",'Full Detail Sheet'!L184,IF($B$3="December",'Full Detail Sheet'!M184))))))))))))</f>
        <v>2557</v>
      </c>
      <c r="H11" s="32">
        <f t="shared" si="3"/>
        <v>0</v>
      </c>
      <c r="I11" s="33">
        <f t="shared" si="4"/>
        <v>0</v>
      </c>
    </row>
    <row r="12" spans="1:9" x14ac:dyDescent="0.2">
      <c r="A12" s="13"/>
      <c r="B12" s="20"/>
      <c r="C12" s="21"/>
      <c r="D12" s="22"/>
      <c r="E12" s="35"/>
      <c r="F12" s="20"/>
      <c r="G12" s="24"/>
      <c r="H12" s="22"/>
      <c r="I12" s="23"/>
    </row>
    <row r="13" spans="1:9" x14ac:dyDescent="0.2">
      <c r="A13" s="7" t="s">
        <v>16</v>
      </c>
      <c r="B13" s="20"/>
      <c r="C13" s="21"/>
      <c r="D13" s="22"/>
      <c r="E13" s="23"/>
      <c r="F13" s="20"/>
      <c r="G13" s="24"/>
      <c r="H13" s="22"/>
      <c r="I13" s="23"/>
    </row>
    <row r="14" spans="1:9" s="36" customFormat="1" x14ac:dyDescent="0.2">
      <c r="A14" s="13" t="s">
        <v>17</v>
      </c>
      <c r="B14" s="20">
        <f>IF($B$3="January",'Full Detail Sheet'!B21,IF($B$3="February",'Full Detail Sheet'!C21,IF($B$3="March",'Full Detail Sheet'!D21,IF($B$3="April",'Full Detail Sheet'!E21,IF($B$3="May",'Full Detail Sheet'!F21,IF($B$3="June",'Full Detail Sheet'!G21,IF($B$3="July",'Full Detail Sheet'!H21,IF($B$3="August",'Full Detail Sheet'!I21,IF($B$3="September",'Full Detail Sheet'!J21,IF($B$3="October",'Full Detail Sheet'!K21,IF($B$3="November",'Full Detail Sheet'!L21,IF($B$3="December",'Full Detail Sheet'!M21))))))))))))</f>
        <v>800</v>
      </c>
      <c r="C14" s="21">
        <f>IF($B$3="January",'Full Detail Sheet'!B99,IF($B$3="February",'Full Detail Sheet'!C99,IF($B$3="March",'Full Detail Sheet'!D99,IF($B$3="April",'Full Detail Sheet'!E99,IF($B$3="May",'Full Detail Sheet'!F99,IF($B$3="June",'Full Detail Sheet'!G99,IF($B$3="July",'Full Detail Sheet'!H99,IF($B$3="August",'Full Detail Sheet'!I99,IF($B$3="September",'Full Detail Sheet'!J99,IF($B$3="October",'Full Detail Sheet'!K99,IF($B$3="November",'Full Detail Sheet'!L99,IF($B$3="December",'Full Detail Sheet'!M99))))))))))))</f>
        <v>800</v>
      </c>
      <c r="D14" s="22">
        <f t="shared" si="1"/>
        <v>0</v>
      </c>
      <c r="E14" s="23">
        <f t="shared" si="2"/>
        <v>0</v>
      </c>
      <c r="F14" s="20">
        <f t="shared" si="0"/>
        <v>800</v>
      </c>
      <c r="G14" s="24">
        <f>IF($B$3="January",'Full Detail Sheet'!B187,IF($B$3="February",'Full Detail Sheet'!C187,IF($B$3="March",'Full Detail Sheet'!D187,IF($B$3="April",'Full Detail Sheet'!E187,IF($B$3="May",'Full Detail Sheet'!F187,IF($B$3="June",'Full Detail Sheet'!G187,IF($B$3="July",'Full Detail Sheet'!H187,IF($B$3="August",'Full Detail Sheet'!I187,IF($B$3="September",'Full Detail Sheet'!J187,IF($B$3="October",'Full Detail Sheet'!K187,IF($B$3="November",'Full Detail Sheet'!L187,IF($B$3="December",'Full Detail Sheet'!M187))))))))))))</f>
        <v>800</v>
      </c>
      <c r="H14" s="22">
        <f t="shared" ref="H14:H21" si="5">IFERROR(F14-G14,0-G14)</f>
        <v>0</v>
      </c>
      <c r="I14" s="23">
        <f t="shared" si="4"/>
        <v>0</v>
      </c>
    </row>
    <row r="15" spans="1:9" s="2" customFormat="1" x14ac:dyDescent="0.2">
      <c r="A15" s="13" t="s">
        <v>18</v>
      </c>
      <c r="B15" s="20">
        <f>IF($B$3="January",'Full Detail Sheet'!B22,IF($B$3="February",'Full Detail Sheet'!C22,IF($B$3="March",'Full Detail Sheet'!D22,IF($B$3="April",'Full Detail Sheet'!E22,IF($B$3="May",'Full Detail Sheet'!F22,IF($B$3="June",'Full Detail Sheet'!G22,IF($B$3="July",'Full Detail Sheet'!H22,IF($B$3="August",'Full Detail Sheet'!I22,IF($B$3="September",'Full Detail Sheet'!J22,IF($B$3="October",'Full Detail Sheet'!K22,IF($B$3="November",'Full Detail Sheet'!L22,IF($B$3="December",'Full Detail Sheet'!M22))))))))))))</f>
        <v>1</v>
      </c>
      <c r="C15" s="21">
        <f>IF($B$3="January",'Full Detail Sheet'!B100,IF($B$3="February",'Full Detail Sheet'!C100,IF($B$3="March",'Full Detail Sheet'!D100,IF($B$3="April",'Full Detail Sheet'!E100,IF($B$3="May",'Full Detail Sheet'!F100,IF($B$3="June",'Full Detail Sheet'!G100,IF($B$3="July",'Full Detail Sheet'!H100,IF($B$3="August",'Full Detail Sheet'!I100,IF($B$3="September",'Full Detail Sheet'!J100,IF($B$3="October",'Full Detail Sheet'!K100,IF($B$3="November",'Full Detail Sheet'!L100,IF($B$3="December",'Full Detail Sheet'!M100))))))))))))</f>
        <v>1</v>
      </c>
      <c r="D15" s="22">
        <f t="shared" si="1"/>
        <v>0</v>
      </c>
      <c r="E15" s="23">
        <f t="shared" si="2"/>
        <v>0</v>
      </c>
      <c r="F15" s="20">
        <f t="shared" si="0"/>
        <v>1</v>
      </c>
      <c r="G15" s="24">
        <f>IF($B$3="January",'Full Detail Sheet'!B188,IF($B$3="February",'Full Detail Sheet'!C188,IF($B$3="March",'Full Detail Sheet'!D188,IF($B$3="April",'Full Detail Sheet'!E188,IF($B$3="May",'Full Detail Sheet'!F188,IF($B$3="June",'Full Detail Sheet'!G188,IF($B$3="July",'Full Detail Sheet'!H188,IF($B$3="August",'Full Detail Sheet'!I188,IF($B$3="September",'Full Detail Sheet'!J188,IF($B$3="October",'Full Detail Sheet'!K188,IF($B$3="November",'Full Detail Sheet'!L188,IF($B$3="December",'Full Detail Sheet'!M188))))))))))))</f>
        <v>1</v>
      </c>
      <c r="H15" s="22">
        <f t="shared" si="5"/>
        <v>0</v>
      </c>
      <c r="I15" s="23">
        <f t="shared" si="4"/>
        <v>0</v>
      </c>
    </row>
    <row r="16" spans="1:9" x14ac:dyDescent="0.2">
      <c r="A16" s="13" t="s">
        <v>19</v>
      </c>
      <c r="B16" s="20">
        <f>IF($B$3="January",'Full Detail Sheet'!B23,IF($B$3="February",'Full Detail Sheet'!C23,IF($B$3="March",'Full Detail Sheet'!D23,IF($B$3="April",'Full Detail Sheet'!E23,IF($B$3="May",'Full Detail Sheet'!F23,IF($B$3="June",'Full Detail Sheet'!G23,IF($B$3="July",'Full Detail Sheet'!H23,IF($B$3="August",'Full Detail Sheet'!I23,IF($B$3="September",'Full Detail Sheet'!J23,IF($B$3="October",'Full Detail Sheet'!K23,IF($B$3="November",'Full Detail Sheet'!L23,IF($B$3="December",'Full Detail Sheet'!M23))))))))))))</f>
        <v>1</v>
      </c>
      <c r="C16" s="21">
        <f>IF($B$3="January",'Full Detail Sheet'!B101,IF($B$3="February",'Full Detail Sheet'!C101,IF($B$3="March",'Full Detail Sheet'!D101,IF($B$3="April",'Full Detail Sheet'!E101,IF($B$3="May",'Full Detail Sheet'!F101,IF($B$3="June",'Full Detail Sheet'!G101,IF($B$3="July",'Full Detail Sheet'!H101,IF($B$3="August",'Full Detail Sheet'!I101,IF($B$3="September",'Full Detail Sheet'!J101,IF($B$3="October",'Full Detail Sheet'!K101,IF($B$3="November",'Full Detail Sheet'!L101,IF($B$3="December",'Full Detail Sheet'!M101))))))))))))</f>
        <v>1</v>
      </c>
      <c r="D16" s="22">
        <f t="shared" si="1"/>
        <v>0</v>
      </c>
      <c r="E16" s="23">
        <f t="shared" si="2"/>
        <v>0</v>
      </c>
      <c r="F16" s="20">
        <f t="shared" si="0"/>
        <v>1</v>
      </c>
      <c r="G16" s="24">
        <f>IF($B$3="January",'Full Detail Sheet'!B189,IF($B$3="February",'Full Detail Sheet'!C189,IF($B$3="March",'Full Detail Sheet'!D189,IF($B$3="April",'Full Detail Sheet'!E189,IF($B$3="May",'Full Detail Sheet'!F189,IF($B$3="June",'Full Detail Sheet'!G189,IF($B$3="July",'Full Detail Sheet'!H189,IF($B$3="August",'Full Detail Sheet'!I189,IF($B$3="September",'Full Detail Sheet'!J189,IF($B$3="October",'Full Detail Sheet'!K189,IF($B$3="November",'Full Detail Sheet'!L189,IF($B$3="December",'Full Detail Sheet'!M189))))))))))))</f>
        <v>1</v>
      </c>
      <c r="H16" s="22">
        <f t="shared" si="5"/>
        <v>0</v>
      </c>
      <c r="I16" s="23">
        <f t="shared" si="4"/>
        <v>0</v>
      </c>
    </row>
    <row r="17" spans="1:9" x14ac:dyDescent="0.2">
      <c r="A17" s="13" t="s">
        <v>20</v>
      </c>
      <c r="B17" s="20">
        <f>IF($B$3="January",'Full Detail Sheet'!B24,IF($B$3="February",'Full Detail Sheet'!C24,IF($B$3="March",'Full Detail Sheet'!D24,IF($B$3="April",'Full Detail Sheet'!E24,IF($B$3="May",'Full Detail Sheet'!F24,IF($B$3="June",'Full Detail Sheet'!G24,IF($B$3="July",'Full Detail Sheet'!H24,IF($B$3="August",'Full Detail Sheet'!I24,IF($B$3="September",'Full Detail Sheet'!J24,IF($B$3="October",'Full Detail Sheet'!K24,IF($B$3="November",'Full Detail Sheet'!L24,IF($B$3="December",'Full Detail Sheet'!M24))))))))))))</f>
        <v>1</v>
      </c>
      <c r="C17" s="21">
        <f>IF($B$3="January",'Full Detail Sheet'!B102,IF($B$3="February",'Full Detail Sheet'!C102,IF($B$3="March",'Full Detail Sheet'!D102,IF($B$3="April",'Full Detail Sheet'!E102,IF($B$3="May",'Full Detail Sheet'!F102,IF($B$3="June",'Full Detail Sheet'!G102,IF($B$3="July",'Full Detail Sheet'!H102,IF($B$3="August",'Full Detail Sheet'!I102,IF($B$3="September",'Full Detail Sheet'!J102,IF($B$3="October",'Full Detail Sheet'!K102,IF($B$3="November",'Full Detail Sheet'!L102,IF($B$3="December",'Full Detail Sheet'!M102))))))))))))</f>
        <v>1</v>
      </c>
      <c r="D17" s="22">
        <f t="shared" si="1"/>
        <v>0</v>
      </c>
      <c r="E17" s="23">
        <f t="shared" si="2"/>
        <v>0</v>
      </c>
      <c r="F17" s="20">
        <f t="shared" si="0"/>
        <v>1</v>
      </c>
      <c r="G17" s="24">
        <f>IF($B$3="January",'Full Detail Sheet'!B190,IF($B$3="February",'Full Detail Sheet'!C190,IF($B$3="March",'Full Detail Sheet'!D190,IF($B$3="April",'Full Detail Sheet'!E190,IF($B$3="May",'Full Detail Sheet'!F190,IF($B$3="June",'Full Detail Sheet'!G190,IF($B$3="July",'Full Detail Sheet'!H190,IF($B$3="August",'Full Detail Sheet'!I190,IF($B$3="September",'Full Detail Sheet'!J190,IF($B$3="October",'Full Detail Sheet'!K190,IF($B$3="November",'Full Detail Sheet'!L190,IF($B$3="December",'Full Detail Sheet'!M190))))))))))))</f>
        <v>1</v>
      </c>
      <c r="H17" s="22">
        <f t="shared" si="5"/>
        <v>0</v>
      </c>
      <c r="I17" s="23">
        <f t="shared" si="4"/>
        <v>0</v>
      </c>
    </row>
    <row r="18" spans="1:9" x14ac:dyDescent="0.2">
      <c r="A18" s="13" t="s">
        <v>21</v>
      </c>
      <c r="B18" s="20">
        <f>IF($B$3="January",'Full Detail Sheet'!B25,IF($B$3="February",'Full Detail Sheet'!C25,IF($B$3="March",'Full Detail Sheet'!D25,IF($B$3="April",'Full Detail Sheet'!E25,IF($B$3="May",'Full Detail Sheet'!F25,IF($B$3="June",'Full Detail Sheet'!G25,IF($B$3="July",'Full Detail Sheet'!H25,IF($B$3="August",'Full Detail Sheet'!I25,IF($B$3="September",'Full Detail Sheet'!J25,IF($B$3="October",'Full Detail Sheet'!K25,IF($B$3="November",'Full Detail Sheet'!L25,IF($B$3="December",'Full Detail Sheet'!M25))))))))))))</f>
        <v>209</v>
      </c>
      <c r="C18" s="21">
        <f>IF($B$3="January",'Full Detail Sheet'!B103,IF($B$3="February",'Full Detail Sheet'!C103,IF($B$3="March",'Full Detail Sheet'!D103,IF($B$3="April",'Full Detail Sheet'!E103,IF($B$3="May",'Full Detail Sheet'!F103,IF($B$3="June",'Full Detail Sheet'!G103,IF($B$3="July",'Full Detail Sheet'!H103,IF($B$3="August",'Full Detail Sheet'!I103,IF($B$3="September",'Full Detail Sheet'!J103,IF($B$3="October",'Full Detail Sheet'!K103,IF($B$3="November",'Full Detail Sheet'!L103,IF($B$3="December",'Full Detail Sheet'!M103))))))))))))</f>
        <v>209</v>
      </c>
      <c r="D18" s="22">
        <f t="shared" si="1"/>
        <v>0</v>
      </c>
      <c r="E18" s="23">
        <f t="shared" si="2"/>
        <v>0</v>
      </c>
      <c r="F18" s="20">
        <f t="shared" si="0"/>
        <v>209</v>
      </c>
      <c r="G18" s="24">
        <f>IF($B$3="January",'Full Detail Sheet'!B191,IF($B$3="February",'Full Detail Sheet'!C191,IF($B$3="March",'Full Detail Sheet'!D191,IF($B$3="April",'Full Detail Sheet'!E191,IF($B$3="May",'Full Detail Sheet'!F191,IF($B$3="June",'Full Detail Sheet'!G191,IF($B$3="July",'Full Detail Sheet'!H191,IF($B$3="August",'Full Detail Sheet'!I191,IF($B$3="September",'Full Detail Sheet'!J191,IF($B$3="October",'Full Detail Sheet'!K191,IF($B$3="November",'Full Detail Sheet'!L191,IF($B$3="December",'Full Detail Sheet'!M191))))))))))))</f>
        <v>209</v>
      </c>
      <c r="H18" s="22">
        <f t="shared" si="5"/>
        <v>0</v>
      </c>
      <c r="I18" s="23">
        <f t="shared" si="4"/>
        <v>0</v>
      </c>
    </row>
    <row r="19" spans="1:9" x14ac:dyDescent="0.2">
      <c r="A19" s="13" t="s">
        <v>22</v>
      </c>
      <c r="B19" s="20">
        <f>IF($B$3="January",'Full Detail Sheet'!B26,IF($B$3="February",'Full Detail Sheet'!C26,IF($B$3="March",'Full Detail Sheet'!D26,IF($B$3="April",'Full Detail Sheet'!E26,IF($B$3="May",'Full Detail Sheet'!F26,IF($B$3="June",'Full Detail Sheet'!G26,IF($B$3="July",'Full Detail Sheet'!H26,IF($B$3="August",'Full Detail Sheet'!I26,IF($B$3="September",'Full Detail Sheet'!J26,IF($B$3="October",'Full Detail Sheet'!K26,IF($B$3="November",'Full Detail Sheet'!L26,IF($B$3="December",'Full Detail Sheet'!M26))))))))))))</f>
        <v>1</v>
      </c>
      <c r="C19" s="21">
        <f>IF($B$3="January",'Full Detail Sheet'!B104,IF($B$3="February",'Full Detail Sheet'!C104,IF($B$3="March",'Full Detail Sheet'!D104,IF($B$3="April",'Full Detail Sheet'!E104,IF($B$3="May",'Full Detail Sheet'!F104,IF($B$3="June",'Full Detail Sheet'!G104,IF($B$3="July",'Full Detail Sheet'!H104,IF($B$3="August",'Full Detail Sheet'!I104,IF($B$3="September",'Full Detail Sheet'!J104,IF($B$3="October",'Full Detail Sheet'!K104,IF($B$3="November",'Full Detail Sheet'!L104,IF($B$3="December",'Full Detail Sheet'!M104))))))))))))</f>
        <v>1</v>
      </c>
      <c r="D19" s="22">
        <f t="shared" si="1"/>
        <v>0</v>
      </c>
      <c r="E19" s="23">
        <f t="shared" si="2"/>
        <v>0</v>
      </c>
      <c r="F19" s="20">
        <f t="shared" si="0"/>
        <v>1</v>
      </c>
      <c r="G19" s="24">
        <f>IF($B$3="January",'Full Detail Sheet'!B192,IF($B$3="February",'Full Detail Sheet'!C192,IF($B$3="March",'Full Detail Sheet'!D192,IF($B$3="April",'Full Detail Sheet'!E192,IF($B$3="May",'Full Detail Sheet'!F192,IF($B$3="June",'Full Detail Sheet'!G192,IF($B$3="July",'Full Detail Sheet'!H192,IF($B$3="August",'Full Detail Sheet'!I192,IF($B$3="September",'Full Detail Sheet'!J192,IF($B$3="October",'Full Detail Sheet'!K192,IF($B$3="November",'Full Detail Sheet'!L192,IF($B$3="December",'Full Detail Sheet'!M192))))))))))))</f>
        <v>1</v>
      </c>
      <c r="H19" s="22">
        <f t="shared" si="5"/>
        <v>0</v>
      </c>
      <c r="I19" s="23">
        <f t="shared" si="4"/>
        <v>0</v>
      </c>
    </row>
    <row r="20" spans="1:9" s="2" customFormat="1" x14ac:dyDescent="0.2">
      <c r="A20" s="13" t="s">
        <v>23</v>
      </c>
      <c r="B20" s="25">
        <f>IF($B$3="January",'Full Detail Sheet'!B27,IF($B$3="February",'Full Detail Sheet'!C27,IF($B$3="March",'Full Detail Sheet'!D27,IF($B$3="April",'Full Detail Sheet'!E27,IF($B$3="May",'Full Detail Sheet'!F27,IF($B$3="June",'Full Detail Sheet'!G27,IF($B$3="July",'Full Detail Sheet'!H27,IF($B$3="August",'Full Detail Sheet'!I27,IF($B$3="September",'Full Detail Sheet'!J27,IF($B$3="October",'Full Detail Sheet'!K27,IF($B$3="November",'Full Detail Sheet'!L27,IF($B$3="December",'Full Detail Sheet'!M27))))))))))))</f>
        <v>1</v>
      </c>
      <c r="C20" s="26">
        <f>IF($B$3="January",'Full Detail Sheet'!B105,IF($B$3="February",'Full Detail Sheet'!C105,IF($B$3="March",'Full Detail Sheet'!D105,IF($B$3="April",'Full Detail Sheet'!E105,IF($B$3="May",'Full Detail Sheet'!F105,IF($B$3="June",'Full Detail Sheet'!G105,IF($B$3="July",'Full Detail Sheet'!H105,IF($B$3="August",'Full Detail Sheet'!I105,IF($B$3="September",'Full Detail Sheet'!J105,IF($B$3="October",'Full Detail Sheet'!K105,IF($B$3="November",'Full Detail Sheet'!L105,IF($B$3="December",'Full Detail Sheet'!M105))))))))))))</f>
        <v>1</v>
      </c>
      <c r="D20" s="27">
        <f t="shared" si="1"/>
        <v>0</v>
      </c>
      <c r="E20" s="28">
        <f t="shared" si="2"/>
        <v>0</v>
      </c>
      <c r="F20" s="25">
        <f t="shared" si="0"/>
        <v>1</v>
      </c>
      <c r="G20" s="29">
        <f>IF($B$3="January",'Full Detail Sheet'!B193,IF($B$3="February",'Full Detail Sheet'!C193,IF($B$3="March",'Full Detail Sheet'!D193,IF($B$3="April",'Full Detail Sheet'!E193,IF($B$3="May",'Full Detail Sheet'!F193,IF($B$3="June",'Full Detail Sheet'!G193,IF($B$3="July",'Full Detail Sheet'!H193,IF($B$3="August",'Full Detail Sheet'!I193,IF($B$3="September",'Full Detail Sheet'!J193,IF($B$3="October",'Full Detail Sheet'!K193,IF($B$3="November",'Full Detail Sheet'!L193,IF($B$3="December",'Full Detail Sheet'!M193))))))))))))</f>
        <v>1</v>
      </c>
      <c r="H20" s="27">
        <f t="shared" si="5"/>
        <v>0</v>
      </c>
      <c r="I20" s="28">
        <f t="shared" si="4"/>
        <v>0</v>
      </c>
    </row>
    <row r="21" spans="1:9" x14ac:dyDescent="0.2">
      <c r="A21" s="7" t="s">
        <v>24</v>
      </c>
      <c r="B21" s="30">
        <f>IF($B$3="January",'Full Detail Sheet'!B28,IF($B$3="February",'Full Detail Sheet'!C28,IF($B$3="March",'Full Detail Sheet'!D28,IF($B$3="April",'Full Detail Sheet'!E28,IF($B$3="May",'Full Detail Sheet'!F28,IF($B$3="June",'Full Detail Sheet'!G28,IF($B$3="July",'Full Detail Sheet'!H28,IF($B$3="August",'Full Detail Sheet'!I28,IF($B$3="September",'Full Detail Sheet'!J28,IF($B$3="October",'Full Detail Sheet'!K28,IF($B$3="November",'Full Detail Sheet'!L28,IF($B$3="December",'Full Detail Sheet'!M28))))))))))))</f>
        <v>1014</v>
      </c>
      <c r="C21" s="31">
        <f>IF($B$3="January",'Full Detail Sheet'!B106,IF($B$3="February",'Full Detail Sheet'!C106,IF($B$3="March",'Full Detail Sheet'!D106,IF($B$3="April",'Full Detail Sheet'!E106,IF($B$3="May",'Full Detail Sheet'!F106,IF($B$3="June",'Full Detail Sheet'!G106,IF($B$3="July",'Full Detail Sheet'!H106,IF($B$3="August",'Full Detail Sheet'!I106,IF($B$3="September",'Full Detail Sheet'!J106,IF($B$3="October",'Full Detail Sheet'!K106,IF($B$3="November",'Full Detail Sheet'!L106,IF($B$3="December",'Full Detail Sheet'!M106))))))))))))</f>
        <v>1014</v>
      </c>
      <c r="D21" s="32">
        <f t="shared" si="1"/>
        <v>0</v>
      </c>
      <c r="E21" s="33">
        <f t="shared" si="2"/>
        <v>0</v>
      </c>
      <c r="F21" s="30">
        <f t="shared" si="0"/>
        <v>1014</v>
      </c>
      <c r="G21" s="34">
        <f>IF($B$3="January",'Full Detail Sheet'!B194,IF($B$3="February",'Full Detail Sheet'!C194,IF($B$3="March",'Full Detail Sheet'!D194,IF($B$3="April",'Full Detail Sheet'!E194,IF($B$3="May",'Full Detail Sheet'!F194,IF($B$3="June",'Full Detail Sheet'!G194,IF($B$3="July",'Full Detail Sheet'!H194,IF($B$3="August",'Full Detail Sheet'!I194,IF($B$3="September",'Full Detail Sheet'!J194,IF($B$3="October",'Full Detail Sheet'!K194,IF($B$3="November",'Full Detail Sheet'!L194,IF($B$3="December",'Full Detail Sheet'!M194))))))))))))</f>
        <v>1014</v>
      </c>
      <c r="H21" s="32">
        <f t="shared" si="5"/>
        <v>0</v>
      </c>
      <c r="I21" s="33">
        <f t="shared" si="4"/>
        <v>0</v>
      </c>
    </row>
    <row r="22" spans="1:9" x14ac:dyDescent="0.2">
      <c r="A22" s="13"/>
      <c r="B22" s="20"/>
      <c r="C22" s="21"/>
      <c r="D22" s="22"/>
      <c r="E22" s="23"/>
      <c r="F22" s="20"/>
      <c r="G22" s="24"/>
      <c r="H22" s="22"/>
      <c r="I22" s="23"/>
    </row>
    <row r="23" spans="1:9" x14ac:dyDescent="0.2">
      <c r="A23" s="13" t="s">
        <v>25</v>
      </c>
      <c r="B23" s="20">
        <f>IF($B$3="January",'Full Detail Sheet'!B30,IF($B$3="February",'Full Detail Sheet'!C30,IF($B$3="March",'Full Detail Sheet'!D30,IF($B$3="April",'Full Detail Sheet'!E30,IF($B$3="May",'Full Detail Sheet'!F30,IF($B$3="June",'Full Detail Sheet'!G30,IF($B$3="July",'Full Detail Sheet'!H30,IF($B$3="August",'Full Detail Sheet'!I30,IF($B$3="September",'Full Detail Sheet'!J30,IF($B$3="October",'Full Detail Sheet'!K30,IF($B$3="November",'Full Detail Sheet'!L30,IF($B$3="December",'Full Detail Sheet'!M30))))))))))))</f>
        <v>1</v>
      </c>
      <c r="C23" s="21">
        <f>IF($B$3="January",'Full Detail Sheet'!B108,IF($B$3="February",'Full Detail Sheet'!C108,IF($B$3="March",'Full Detail Sheet'!D108,IF($B$3="April",'Full Detail Sheet'!E108,IF($B$3="May",'Full Detail Sheet'!F108,IF($B$3="June",'Full Detail Sheet'!G108,IF($B$3="July",'Full Detail Sheet'!H108,IF($B$3="August",'Full Detail Sheet'!I108,IF($B$3="September",'Full Detail Sheet'!J108,IF($B$3="October",'Full Detail Sheet'!K108,IF($B$3="November",'Full Detail Sheet'!L108,IF($B$3="December",'Full Detail Sheet'!M108))))))))))))</f>
        <v>1</v>
      </c>
      <c r="D23" s="22">
        <f t="shared" ref="D23:D24" si="6">B23-C23</f>
        <v>0</v>
      </c>
      <c r="E23" s="23">
        <f t="shared" si="2"/>
        <v>0</v>
      </c>
      <c r="F23" s="20">
        <f t="shared" si="0"/>
        <v>1</v>
      </c>
      <c r="G23" s="24">
        <f>IF($B$3="January",'Full Detail Sheet'!B196,IF($B$3="February",'Full Detail Sheet'!C196,IF($B$3="March",'Full Detail Sheet'!D196,IF($B$3="April",'Full Detail Sheet'!E196,IF($B$3="May",'Full Detail Sheet'!F196,IF($B$3="June",'Full Detail Sheet'!G196,IF($B$3="July",'Full Detail Sheet'!H196,IF($B$3="August",'Full Detail Sheet'!I196,IF($B$3="September",'Full Detail Sheet'!J196,IF($B$3="October",'Full Detail Sheet'!K196,IF($B$3="November",'Full Detail Sheet'!L196,IF($B$3="December",'Full Detail Sheet'!M196))))))))))))</f>
        <v>1</v>
      </c>
      <c r="H23" s="22">
        <f t="shared" ref="H23:H28" si="7">IFERROR(F23-G23,0-G23)</f>
        <v>0</v>
      </c>
      <c r="I23" s="23">
        <f t="shared" ref="I23:I24" si="8">IFERROR(H23/G23,100%)</f>
        <v>0</v>
      </c>
    </row>
    <row r="24" spans="1:9" s="2" customFormat="1" x14ac:dyDescent="0.2">
      <c r="A24" s="13" t="s">
        <v>26</v>
      </c>
      <c r="B24" s="20">
        <f>IF($B$3="January",'Full Detail Sheet'!B31,IF($B$3="February",'Full Detail Sheet'!C31,IF($B$3="March",'Full Detail Sheet'!D31,IF($B$3="April",'Full Detail Sheet'!E31,IF($B$3="May",'Full Detail Sheet'!F31,IF($B$3="June",'Full Detail Sheet'!G31,IF($B$3="July",'Full Detail Sheet'!H31,IF($B$3="August",'Full Detail Sheet'!I31,IF($B$3="September",'Full Detail Sheet'!J31,IF($B$3="October",'Full Detail Sheet'!K31,IF($B$3="November",'Full Detail Sheet'!L31,IF($B$3="December",'Full Detail Sheet'!M31))))))))))))</f>
        <v>1</v>
      </c>
      <c r="C24" s="21">
        <f>IF($B$3="January",'Full Detail Sheet'!B109,IF($B$3="February",'Full Detail Sheet'!C109,IF($B$3="March",'Full Detail Sheet'!D109,IF($B$3="April",'Full Detail Sheet'!E109,IF($B$3="May",'Full Detail Sheet'!F109,IF($B$3="June",'Full Detail Sheet'!G109,IF($B$3="July",'Full Detail Sheet'!H109,IF($B$3="August",'Full Detail Sheet'!I109,IF($B$3="September",'Full Detail Sheet'!J109,IF($B$3="October",'Full Detail Sheet'!K109,IF($B$3="November",'Full Detail Sheet'!L109,IF($B$3="December",'Full Detail Sheet'!M109))))))))))))</f>
        <v>1</v>
      </c>
      <c r="D24" s="22">
        <f t="shared" si="6"/>
        <v>0</v>
      </c>
      <c r="E24" s="23">
        <f t="shared" si="2"/>
        <v>0</v>
      </c>
      <c r="F24" s="20">
        <f t="shared" si="0"/>
        <v>1</v>
      </c>
      <c r="G24" s="24">
        <f>IF($B$3="January",'Full Detail Sheet'!B197,IF($B$3="February",'Full Detail Sheet'!C197,IF($B$3="March",'Full Detail Sheet'!D197,IF($B$3="April",'Full Detail Sheet'!E197,IF($B$3="May",'Full Detail Sheet'!F197,IF($B$3="June",'Full Detail Sheet'!G197,IF($B$3="July",'Full Detail Sheet'!H197,IF($B$3="August",'Full Detail Sheet'!I197,IF($B$3="September",'Full Detail Sheet'!J197,IF($B$3="October",'Full Detail Sheet'!K197,IF($B$3="November",'Full Detail Sheet'!L197,IF($B$3="December",'Full Detail Sheet'!M197))))))))))))</f>
        <v>1</v>
      </c>
      <c r="H24" s="22">
        <f t="shared" si="7"/>
        <v>0</v>
      </c>
      <c r="I24" s="23">
        <f t="shared" si="8"/>
        <v>0</v>
      </c>
    </row>
    <row r="25" spans="1:9" x14ac:dyDescent="0.2">
      <c r="A25" s="13" t="s">
        <v>27</v>
      </c>
      <c r="B25" s="20">
        <f>IF($B$3="January",'Full Detail Sheet'!B32,IF($B$3="February",'Full Detail Sheet'!C32,IF($B$3="March",'Full Detail Sheet'!D32,IF($B$3="April",'Full Detail Sheet'!E32,IF($B$3="May",'Full Detail Sheet'!F32,IF($B$3="June",'Full Detail Sheet'!G32,IF($B$3="July",'Full Detail Sheet'!H32,IF($B$3="August",'Full Detail Sheet'!I32,IF($B$3="September",'Full Detail Sheet'!J32,IF($B$3="October",'Full Detail Sheet'!K32,IF($B$3="November",'Full Detail Sheet'!L32,IF($B$3="December",'Full Detail Sheet'!M32))))))))))))</f>
        <v>300</v>
      </c>
      <c r="C25" s="21">
        <f>IF($B$3="January",'Full Detail Sheet'!B110,IF($B$3="February",'Full Detail Sheet'!C110,IF($B$3="March",'Full Detail Sheet'!D110,IF($B$3="April",'Full Detail Sheet'!E110,IF($B$3="May",'Full Detail Sheet'!F110,IF($B$3="June",'Full Detail Sheet'!G110,IF($B$3="July",'Full Detail Sheet'!H110,IF($B$3="August",'Full Detail Sheet'!I110,IF($B$3="September",'Full Detail Sheet'!J110,IF($B$3="October",'Full Detail Sheet'!K110,IF($B$3="November",'Full Detail Sheet'!L110,IF($B$3="December",'Full Detail Sheet'!M110))))))))))))</f>
        <v>300</v>
      </c>
      <c r="D25" s="22">
        <f t="shared" si="1"/>
        <v>0</v>
      </c>
      <c r="E25" s="23">
        <f t="shared" si="2"/>
        <v>0</v>
      </c>
      <c r="F25" s="20">
        <f t="shared" si="0"/>
        <v>300</v>
      </c>
      <c r="G25" s="24">
        <f>IF($B$3="January",'Full Detail Sheet'!B198,IF($B$3="February",'Full Detail Sheet'!C198,IF($B$3="March",'Full Detail Sheet'!D198,IF($B$3="April",'Full Detail Sheet'!E198,IF($B$3="May",'Full Detail Sheet'!F198,IF($B$3="June",'Full Detail Sheet'!G198,IF($B$3="July",'Full Detail Sheet'!H198,IF($B$3="August",'Full Detail Sheet'!I198,IF($B$3="September",'Full Detail Sheet'!J198,IF($B$3="October",'Full Detail Sheet'!K198,IF($B$3="November",'Full Detail Sheet'!L198,IF($B$3="December",'Full Detail Sheet'!M198))))))))))))</f>
        <v>300</v>
      </c>
      <c r="H25" s="22">
        <f t="shared" si="7"/>
        <v>0</v>
      </c>
      <c r="I25" s="23">
        <f t="shared" si="4"/>
        <v>0</v>
      </c>
    </row>
    <row r="26" spans="1:9" s="2" customFormat="1" x14ac:dyDescent="0.2">
      <c r="A26" s="13" t="s">
        <v>28</v>
      </c>
      <c r="B26" s="20">
        <f>IF($B$3="January",'Full Detail Sheet'!B33,IF($B$3="February",'Full Detail Sheet'!C33,IF($B$3="March",'Full Detail Sheet'!D33,IF($B$3="April",'Full Detail Sheet'!E33,IF($B$3="May",'Full Detail Sheet'!F33,IF($B$3="June",'Full Detail Sheet'!G33,IF($B$3="July",'Full Detail Sheet'!H33,IF($B$3="August",'Full Detail Sheet'!I33,IF($B$3="September",'Full Detail Sheet'!J33,IF($B$3="October",'Full Detail Sheet'!K33,IF($B$3="November",'Full Detail Sheet'!L33,IF($B$3="December",'Full Detail Sheet'!M33))))))))))))</f>
        <v>1</v>
      </c>
      <c r="C26" s="21">
        <f>IF($B$3="January",'Full Detail Sheet'!B111,IF($B$3="February",'Full Detail Sheet'!C111,IF($B$3="March",'Full Detail Sheet'!D111,IF($B$3="April",'Full Detail Sheet'!E111,IF($B$3="May",'Full Detail Sheet'!F111,IF($B$3="June",'Full Detail Sheet'!G111,IF($B$3="July",'Full Detail Sheet'!H111,IF($B$3="August",'Full Detail Sheet'!I111,IF($B$3="September",'Full Detail Sheet'!J111,IF($B$3="October",'Full Detail Sheet'!K111,IF($B$3="November",'Full Detail Sheet'!L111,IF($B$3="December",'Full Detail Sheet'!M111))))))))))))</f>
        <v>1</v>
      </c>
      <c r="D26" s="22">
        <f t="shared" si="1"/>
        <v>0</v>
      </c>
      <c r="E26" s="23">
        <f t="shared" si="2"/>
        <v>0</v>
      </c>
      <c r="F26" s="20">
        <f t="shared" si="0"/>
        <v>1</v>
      </c>
      <c r="G26" s="24">
        <f>IF($B$3="January",'Full Detail Sheet'!B199,IF($B$3="February",'Full Detail Sheet'!C199,IF($B$3="March",'Full Detail Sheet'!D199,IF($B$3="April",'Full Detail Sheet'!E199,IF($B$3="May",'Full Detail Sheet'!F199,IF($B$3="June",'Full Detail Sheet'!G199,IF($B$3="July",'Full Detail Sheet'!H199,IF($B$3="August",'Full Detail Sheet'!I199,IF($B$3="September",'Full Detail Sheet'!J199,IF($B$3="October",'Full Detail Sheet'!K199,IF($B$3="November",'Full Detail Sheet'!L199,IF($B$3="December",'Full Detail Sheet'!M199))))))))))))</f>
        <v>1</v>
      </c>
      <c r="H26" s="22">
        <f t="shared" si="7"/>
        <v>0</v>
      </c>
      <c r="I26" s="23">
        <f t="shared" si="4"/>
        <v>0</v>
      </c>
    </row>
    <row r="27" spans="1:9" x14ac:dyDescent="0.2">
      <c r="A27" s="13" t="s">
        <v>29</v>
      </c>
      <c r="B27" s="25">
        <f>IF($B$3="January",'Full Detail Sheet'!B34,IF($B$3="February",'Full Detail Sheet'!C34,IF($B$3="March",'Full Detail Sheet'!D34,IF($B$3="April",'Full Detail Sheet'!E34,IF($B$3="May",'Full Detail Sheet'!F34,IF($B$3="June",'Full Detail Sheet'!G34,IF($B$3="July",'Full Detail Sheet'!H34,IF($B$3="August",'Full Detail Sheet'!I34,IF($B$3="September",'Full Detail Sheet'!J34,IF($B$3="October",'Full Detail Sheet'!K34,IF($B$3="November",'Full Detail Sheet'!L34,IF($B$3="December",'Full Detail Sheet'!M34))))))))))))</f>
        <v>1</v>
      </c>
      <c r="C27" s="26">
        <f>IF($B$3="January",'Full Detail Sheet'!B112,IF($B$3="February",'Full Detail Sheet'!C112,IF($B$3="March",'Full Detail Sheet'!D112,IF($B$3="April",'Full Detail Sheet'!E112,IF($B$3="May",'Full Detail Sheet'!F112,IF($B$3="June",'Full Detail Sheet'!G112,IF($B$3="July",'Full Detail Sheet'!H112,IF($B$3="August",'Full Detail Sheet'!I112,IF($B$3="September",'Full Detail Sheet'!J112,IF($B$3="October",'Full Detail Sheet'!K112,IF($B$3="November",'Full Detail Sheet'!L112,IF($B$3="December",'Full Detail Sheet'!M112))))))))))))</f>
        <v>1</v>
      </c>
      <c r="D27" s="27">
        <f t="shared" si="1"/>
        <v>0</v>
      </c>
      <c r="E27" s="28">
        <f t="shared" si="2"/>
        <v>0</v>
      </c>
      <c r="F27" s="25">
        <f t="shared" si="0"/>
        <v>1</v>
      </c>
      <c r="G27" s="29">
        <f>IF($B$3="January",'Full Detail Sheet'!B200,IF($B$3="February",'Full Detail Sheet'!C200,IF($B$3="March",'Full Detail Sheet'!D200,IF($B$3="April",'Full Detail Sheet'!E200,IF($B$3="May",'Full Detail Sheet'!F200,IF($B$3="June",'Full Detail Sheet'!G200,IF($B$3="July",'Full Detail Sheet'!H200,IF($B$3="August",'Full Detail Sheet'!I200,IF($B$3="September",'Full Detail Sheet'!J200,IF($B$3="October",'Full Detail Sheet'!K200,IF($B$3="November",'Full Detail Sheet'!L200,IF($B$3="December",'Full Detail Sheet'!M200))))))))))))</f>
        <v>1</v>
      </c>
      <c r="H27" s="27">
        <f t="shared" si="7"/>
        <v>0</v>
      </c>
      <c r="I27" s="28">
        <f t="shared" si="4"/>
        <v>0</v>
      </c>
    </row>
    <row r="28" spans="1:9" s="2" customFormat="1" x14ac:dyDescent="0.2">
      <c r="A28" s="7" t="s">
        <v>30</v>
      </c>
      <c r="B28" s="30">
        <f>IF($B$3="January",'Full Detail Sheet'!B35,IF($B$3="February",'Full Detail Sheet'!C35,IF($B$3="March",'Full Detail Sheet'!D35,IF($B$3="April",'Full Detail Sheet'!E35,IF($B$3="May",'Full Detail Sheet'!F35,IF($B$3="June",'Full Detail Sheet'!G35,IF($B$3="July",'Full Detail Sheet'!H35,IF($B$3="August",'Full Detail Sheet'!I35,IF($B$3="September",'Full Detail Sheet'!J35,IF($B$3="October",'Full Detail Sheet'!K35,IF($B$3="November",'Full Detail Sheet'!L35,IF($B$3="December",'Full Detail Sheet'!M35))))))))))))</f>
        <v>304</v>
      </c>
      <c r="C28" s="31">
        <f>IF($B$3="January",'Full Detail Sheet'!B113,IF($B$3="February",'Full Detail Sheet'!C113,IF($B$3="March",'Full Detail Sheet'!D113,IF($B$3="April",'Full Detail Sheet'!E113,IF($B$3="May",'Full Detail Sheet'!F113,IF($B$3="June",'Full Detail Sheet'!G113,IF($B$3="July",'Full Detail Sheet'!H113,IF($B$3="August",'Full Detail Sheet'!I113,IF($B$3="September",'Full Detail Sheet'!J113,IF($B$3="October",'Full Detail Sheet'!K113,IF($B$3="November",'Full Detail Sheet'!L113,IF($B$3="December",'Full Detail Sheet'!M113))))))))))))</f>
        <v>304</v>
      </c>
      <c r="D28" s="32">
        <f t="shared" si="1"/>
        <v>0</v>
      </c>
      <c r="E28" s="33">
        <f t="shared" si="2"/>
        <v>0</v>
      </c>
      <c r="F28" s="30">
        <f t="shared" si="0"/>
        <v>304</v>
      </c>
      <c r="G28" s="34">
        <f>IF($B$3="January",'Full Detail Sheet'!B201,IF($B$3="February",'Full Detail Sheet'!C201,IF($B$3="March",'Full Detail Sheet'!D201,IF($B$3="April",'Full Detail Sheet'!E201,IF($B$3="May",'Full Detail Sheet'!F201,IF($B$3="June",'Full Detail Sheet'!G201,IF($B$3="July",'Full Detail Sheet'!H201,IF($B$3="August",'Full Detail Sheet'!I201,IF($B$3="September",'Full Detail Sheet'!J201,IF($B$3="October",'Full Detail Sheet'!K201,IF($B$3="November",'Full Detail Sheet'!L201,IF($B$3="December",'Full Detail Sheet'!M201))))))))))))</f>
        <v>304</v>
      </c>
      <c r="H28" s="32">
        <f t="shared" si="7"/>
        <v>0</v>
      </c>
      <c r="I28" s="33">
        <f t="shared" si="4"/>
        <v>0</v>
      </c>
    </row>
    <row r="29" spans="1:9" ht="13.5" customHeight="1" x14ac:dyDescent="0.2">
      <c r="A29" s="13"/>
      <c r="B29" s="20"/>
      <c r="C29" s="31"/>
      <c r="D29" s="32"/>
      <c r="E29" s="33"/>
      <c r="F29" s="30"/>
      <c r="G29" s="34"/>
      <c r="H29" s="32"/>
      <c r="I29" s="33"/>
    </row>
    <row r="30" spans="1:9" s="2" customFormat="1" x14ac:dyDescent="0.2">
      <c r="A30" s="13" t="s">
        <v>31</v>
      </c>
      <c r="B30" s="20">
        <f>IF($B$3="January",'Full Detail Sheet'!B37,IF($B$3="February",'Full Detail Sheet'!C37,IF($B$3="March",'Full Detail Sheet'!D37,IF($B$3="April",'Full Detail Sheet'!E37,IF($B$3="May",'Full Detail Sheet'!F37,IF($B$3="June",'Full Detail Sheet'!G37,IF($B$3="July",'Full Detail Sheet'!H37,IF($B$3="August",'Full Detail Sheet'!I37,IF($B$3="September",'Full Detail Sheet'!J37,IF($B$3="October",'Full Detail Sheet'!K37,IF($B$3="November",'Full Detail Sheet'!L37,IF($B$3="December",'Full Detail Sheet'!M37))))))))))))</f>
        <v>1</v>
      </c>
      <c r="C30" s="21"/>
      <c r="D30" s="22"/>
      <c r="E30" s="23"/>
      <c r="F30" s="20"/>
      <c r="G30" s="24"/>
      <c r="H30" s="22"/>
      <c r="I30" s="23"/>
    </row>
    <row r="31" spans="1:9" s="37" customFormat="1" x14ac:dyDescent="0.2">
      <c r="A31" s="13" t="s">
        <v>32</v>
      </c>
      <c r="B31" s="20">
        <f>IF($B$3="January",'Full Detail Sheet'!B38,IF($B$3="February",'Full Detail Sheet'!C38,IF($B$3="March",'Full Detail Sheet'!D38,IF($B$3="April",'Full Detail Sheet'!E38,IF($B$3="May",'Full Detail Sheet'!F38,IF($B$3="June",'Full Detail Sheet'!G38,IF($B$3="July",'Full Detail Sheet'!H38,IF($B$3="August",'Full Detail Sheet'!I38,IF($B$3="September",'Full Detail Sheet'!J38,IF($B$3="October",'Full Detail Sheet'!K38,IF($B$3="November",'Full Detail Sheet'!L38,IF($B$3="December",'Full Detail Sheet'!M38))))))))))))</f>
        <v>1</v>
      </c>
      <c r="C31" s="21">
        <f>IF($B$3="January",'Full Detail Sheet'!B116,IF($B$3="February",'Full Detail Sheet'!C116,IF($B$3="March",'Full Detail Sheet'!D116,IF($B$3="April",'Full Detail Sheet'!E116,IF($B$3="May",'Full Detail Sheet'!F116,IF($B$3="June",'Full Detail Sheet'!G116,IF($B$3="July",'Full Detail Sheet'!H116,IF($B$3="August",'Full Detail Sheet'!I116,IF($B$3="September",'Full Detail Sheet'!J116,IF($B$3="October",'Full Detail Sheet'!K116,IF($B$3="November",'Full Detail Sheet'!L116,IF($B$3="December",'Full Detail Sheet'!M116))))))))))))</f>
        <v>1</v>
      </c>
      <c r="D31" s="22">
        <f t="shared" si="1"/>
        <v>0</v>
      </c>
      <c r="E31" s="23">
        <f t="shared" si="2"/>
        <v>0</v>
      </c>
      <c r="F31" s="20">
        <f t="shared" si="0"/>
        <v>1</v>
      </c>
      <c r="G31" s="24">
        <f>IF($B$3="January",'Full Detail Sheet'!B204,IF($B$3="February",'Full Detail Sheet'!C204,IF($B$3="March",'Full Detail Sheet'!D204,IF($B$3="April",'Full Detail Sheet'!E204,IF($B$3="May",'Full Detail Sheet'!F204,IF($B$3="June",'Full Detail Sheet'!G204,IF($B$3="July",'Full Detail Sheet'!H204,IF($B$3="August",'Full Detail Sheet'!I204,IF($B$3="September",'Full Detail Sheet'!J204,IF($B$3="October",'Full Detail Sheet'!K204,IF($B$3="November",'Full Detail Sheet'!L204,IF($B$3="December",'Full Detail Sheet'!M204))))))))))))</f>
        <v>1</v>
      </c>
      <c r="H31" s="22">
        <f t="shared" ref="H31:H47" si="9">IFERROR(F31-G31,0-G31)</f>
        <v>0</v>
      </c>
      <c r="I31" s="23">
        <f t="shared" si="4"/>
        <v>0</v>
      </c>
    </row>
    <row r="32" spans="1:9" s="2" customFormat="1" x14ac:dyDescent="0.2">
      <c r="A32" s="13" t="s">
        <v>33</v>
      </c>
      <c r="B32" s="20">
        <f>IF($B$3="January",'Full Detail Sheet'!B39,IF($B$3="February",'Full Detail Sheet'!C39,IF($B$3="March",'Full Detail Sheet'!D39,IF($B$3="April",'Full Detail Sheet'!E39,IF($B$3="May",'Full Detail Sheet'!F39,IF($B$3="June",'Full Detail Sheet'!G39,IF($B$3="July",'Full Detail Sheet'!H39,IF($B$3="August",'Full Detail Sheet'!I39,IF($B$3="September",'Full Detail Sheet'!J39,IF($B$3="October",'Full Detail Sheet'!K39,IF($B$3="November",'Full Detail Sheet'!L39,IF($B$3="December",'Full Detail Sheet'!M39))))))))))))</f>
        <v>1</v>
      </c>
      <c r="C32" s="21">
        <f>IF($B$3="January",'Full Detail Sheet'!B117,IF($B$3="February",'Full Detail Sheet'!C117,IF($B$3="March",'Full Detail Sheet'!D117,IF($B$3="April",'Full Detail Sheet'!E117,IF($B$3="May",'Full Detail Sheet'!F117,IF($B$3="June",'Full Detail Sheet'!G117,IF($B$3="July",'Full Detail Sheet'!H117,IF($B$3="August",'Full Detail Sheet'!I117,IF($B$3="September",'Full Detail Sheet'!J117,IF($B$3="October",'Full Detail Sheet'!K117,IF($B$3="November",'Full Detail Sheet'!L117,IF($B$3="December",'Full Detail Sheet'!M117))))))))))))</f>
        <v>1</v>
      </c>
      <c r="D32" s="22">
        <f t="shared" si="1"/>
        <v>0</v>
      </c>
      <c r="E32" s="23">
        <f t="shared" si="2"/>
        <v>0</v>
      </c>
      <c r="F32" s="20">
        <f t="shared" si="0"/>
        <v>1</v>
      </c>
      <c r="G32" s="24">
        <f>IF($B$3="January",'Full Detail Sheet'!B205,IF($B$3="February",'Full Detail Sheet'!C205,IF($B$3="March",'Full Detail Sheet'!D205,IF($B$3="April",'Full Detail Sheet'!E205,IF($B$3="May",'Full Detail Sheet'!F205,IF($B$3="June",'Full Detail Sheet'!G205,IF($B$3="July",'Full Detail Sheet'!H205,IF($B$3="August",'Full Detail Sheet'!I205,IF($B$3="September",'Full Detail Sheet'!J205,IF($B$3="October",'Full Detail Sheet'!K205,IF($B$3="November",'Full Detail Sheet'!L205,IF($B$3="December",'Full Detail Sheet'!M205))))))))))))</f>
        <v>1</v>
      </c>
      <c r="H32" s="22">
        <f t="shared" si="9"/>
        <v>0</v>
      </c>
      <c r="I32" s="23">
        <f t="shared" si="4"/>
        <v>0</v>
      </c>
    </row>
    <row r="33" spans="1:9" x14ac:dyDescent="0.2">
      <c r="A33" s="13" t="s">
        <v>34</v>
      </c>
      <c r="B33" s="20">
        <f>IF($B$3="January",'Full Detail Sheet'!B40,IF($B$3="February",'Full Detail Sheet'!C40,IF($B$3="March",'Full Detail Sheet'!D40,IF($B$3="April",'Full Detail Sheet'!E40,IF($B$3="May",'Full Detail Sheet'!F40,IF($B$3="June",'Full Detail Sheet'!G40,IF($B$3="July",'Full Detail Sheet'!H40,IF($B$3="August",'Full Detail Sheet'!I40,IF($B$3="September",'Full Detail Sheet'!J40,IF($B$3="October",'Full Detail Sheet'!K40,IF($B$3="November",'Full Detail Sheet'!L40,IF($B$3="December",'Full Detail Sheet'!M40))))))))))))</f>
        <v>1</v>
      </c>
      <c r="C33" s="21">
        <f>IF($B$3="January",'Full Detail Sheet'!B118,IF($B$3="February",'Full Detail Sheet'!C118,IF($B$3="March",'Full Detail Sheet'!D118,IF($B$3="April",'Full Detail Sheet'!E118,IF($B$3="May",'Full Detail Sheet'!F118,IF($B$3="June",'Full Detail Sheet'!G118,IF($B$3="July",'Full Detail Sheet'!H118,IF($B$3="August",'Full Detail Sheet'!I118,IF($B$3="September",'Full Detail Sheet'!J118,IF($B$3="October",'Full Detail Sheet'!K118,IF($B$3="November",'Full Detail Sheet'!L118,IF($B$3="December",'Full Detail Sheet'!M118))))))))))))</f>
        <v>1</v>
      </c>
      <c r="D33" s="22">
        <f t="shared" si="1"/>
        <v>0</v>
      </c>
      <c r="E33" s="23">
        <f t="shared" si="2"/>
        <v>0</v>
      </c>
      <c r="F33" s="20">
        <f t="shared" si="0"/>
        <v>1</v>
      </c>
      <c r="G33" s="24">
        <f>IF($B$3="January",'Full Detail Sheet'!B206,IF($B$3="February",'Full Detail Sheet'!C206,IF($B$3="March",'Full Detail Sheet'!D206,IF($B$3="April",'Full Detail Sheet'!E206,IF($B$3="May",'Full Detail Sheet'!F206,IF($B$3="June",'Full Detail Sheet'!G206,IF($B$3="July",'Full Detail Sheet'!H206,IF($B$3="August",'Full Detail Sheet'!I206,IF($B$3="September",'Full Detail Sheet'!J206,IF($B$3="October",'Full Detail Sheet'!K206,IF($B$3="November",'Full Detail Sheet'!L206,IF($B$3="December",'Full Detail Sheet'!M206))))))))))))</f>
        <v>1</v>
      </c>
      <c r="H33" s="22">
        <f t="shared" si="9"/>
        <v>0</v>
      </c>
      <c r="I33" s="23">
        <f t="shared" si="4"/>
        <v>0</v>
      </c>
    </row>
    <row r="34" spans="1:9" x14ac:dyDescent="0.2">
      <c r="A34" s="13" t="s">
        <v>35</v>
      </c>
      <c r="B34" s="20">
        <f>IF($B$3="January",'Full Detail Sheet'!B41,IF($B$3="February",'Full Detail Sheet'!C41,IF($B$3="March",'Full Detail Sheet'!D41,IF($B$3="April",'Full Detail Sheet'!E41,IF($B$3="May",'Full Detail Sheet'!F41,IF($B$3="June",'Full Detail Sheet'!G41,IF($B$3="July",'Full Detail Sheet'!H41,IF($B$3="August",'Full Detail Sheet'!I41,IF($B$3="September",'Full Detail Sheet'!J41,IF($B$3="October",'Full Detail Sheet'!K41,IF($B$3="November",'Full Detail Sheet'!L41,IF($B$3="December",'Full Detail Sheet'!M41))))))))))))</f>
        <v>509</v>
      </c>
      <c r="C34" s="21">
        <f>IF($B$3="January",'Full Detail Sheet'!B119,IF($B$3="February",'Full Detail Sheet'!C119,IF($B$3="March",'Full Detail Sheet'!D119,IF($B$3="April",'Full Detail Sheet'!E119,IF($B$3="May",'Full Detail Sheet'!F119,IF($B$3="June",'Full Detail Sheet'!G119,IF($B$3="July",'Full Detail Sheet'!H119,IF($B$3="August",'Full Detail Sheet'!I119,IF($B$3="September",'Full Detail Sheet'!J119,IF($B$3="October",'Full Detail Sheet'!K119,IF($B$3="November",'Full Detail Sheet'!L119,IF($B$3="December",'Full Detail Sheet'!M119))))))))))))</f>
        <v>509</v>
      </c>
      <c r="D34" s="22">
        <f t="shared" si="1"/>
        <v>0</v>
      </c>
      <c r="E34" s="23">
        <f t="shared" si="2"/>
        <v>0</v>
      </c>
      <c r="F34" s="20">
        <f t="shared" si="0"/>
        <v>509</v>
      </c>
      <c r="G34" s="24">
        <f>IF($B$3="January",'Full Detail Sheet'!B207,IF($B$3="February",'Full Detail Sheet'!C207,IF($B$3="March",'Full Detail Sheet'!D207,IF($B$3="April",'Full Detail Sheet'!E207,IF($B$3="May",'Full Detail Sheet'!F207,IF($B$3="June",'Full Detail Sheet'!G207,IF($B$3="July",'Full Detail Sheet'!H207,IF($B$3="August",'Full Detail Sheet'!I207,IF($B$3="September",'Full Detail Sheet'!J207,IF($B$3="October",'Full Detail Sheet'!K207,IF($B$3="November",'Full Detail Sheet'!L207,IF($B$3="December",'Full Detail Sheet'!M207))))))))))))</f>
        <v>509</v>
      </c>
      <c r="H34" s="22">
        <f t="shared" si="9"/>
        <v>0</v>
      </c>
      <c r="I34" s="23">
        <f t="shared" si="4"/>
        <v>0</v>
      </c>
    </row>
    <row r="35" spans="1:9" x14ac:dyDescent="0.2">
      <c r="A35" s="13" t="s">
        <v>36</v>
      </c>
      <c r="B35" s="20">
        <f>IF($B$3="January",'Full Detail Sheet'!B42,IF($B$3="February",'Full Detail Sheet'!C42,IF($B$3="March",'Full Detail Sheet'!D42,IF($B$3="April",'Full Detail Sheet'!E42,IF($B$3="May",'Full Detail Sheet'!F42,IF($B$3="June",'Full Detail Sheet'!G42,IF($B$3="July",'Full Detail Sheet'!H42,IF($B$3="August",'Full Detail Sheet'!I42,IF($B$3="September",'Full Detail Sheet'!J42,IF($B$3="October",'Full Detail Sheet'!K42,IF($B$3="November",'Full Detail Sheet'!L42,IF($B$3="December",'Full Detail Sheet'!M42))))))))))))</f>
        <v>1</v>
      </c>
      <c r="C35" s="21">
        <f>IF($B$3="January",'Full Detail Sheet'!B120,IF($B$3="February",'Full Detail Sheet'!C120,IF($B$3="March",'Full Detail Sheet'!D120,IF($B$3="April",'Full Detail Sheet'!E120,IF($B$3="May",'Full Detail Sheet'!F120,IF($B$3="June",'Full Detail Sheet'!G120,IF($B$3="July",'Full Detail Sheet'!H120,IF($B$3="August",'Full Detail Sheet'!I120,IF($B$3="September",'Full Detail Sheet'!J120,IF($B$3="October",'Full Detail Sheet'!K120,IF($B$3="November",'Full Detail Sheet'!L120,IF($B$3="December",'Full Detail Sheet'!M120))))))))))))</f>
        <v>1</v>
      </c>
      <c r="D35" s="22">
        <f t="shared" si="1"/>
        <v>0</v>
      </c>
      <c r="E35" s="23">
        <f t="shared" si="2"/>
        <v>0</v>
      </c>
      <c r="F35" s="20">
        <f t="shared" si="0"/>
        <v>1</v>
      </c>
      <c r="G35" s="24">
        <f>IF($B$3="January",'Full Detail Sheet'!B208,IF($B$3="February",'Full Detail Sheet'!C208,IF($B$3="March",'Full Detail Sheet'!D208,IF($B$3="April",'Full Detail Sheet'!E208,IF($B$3="May",'Full Detail Sheet'!F208,IF($B$3="June",'Full Detail Sheet'!G208,IF($B$3="July",'Full Detail Sheet'!H208,IF($B$3="August",'Full Detail Sheet'!I208,IF($B$3="September",'Full Detail Sheet'!J208,IF($B$3="October",'Full Detail Sheet'!K208,IF($B$3="November",'Full Detail Sheet'!L208,IF($B$3="December",'Full Detail Sheet'!M208))))))))))))</f>
        <v>1</v>
      </c>
      <c r="H35" s="22">
        <f t="shared" si="9"/>
        <v>0</v>
      </c>
      <c r="I35" s="23">
        <f t="shared" si="4"/>
        <v>0</v>
      </c>
    </row>
    <row r="36" spans="1:9" s="5" customFormat="1" x14ac:dyDescent="0.2">
      <c r="A36" s="13" t="s">
        <v>37</v>
      </c>
      <c r="B36" s="20">
        <f>IF($B$3="January",'Full Detail Sheet'!B43,IF($B$3="February",'Full Detail Sheet'!C43,IF($B$3="March",'Full Detail Sheet'!D43,IF($B$3="April",'Full Detail Sheet'!E43,IF($B$3="May",'Full Detail Sheet'!F43,IF($B$3="June",'Full Detail Sheet'!G43,IF($B$3="July",'Full Detail Sheet'!H43,IF($B$3="August",'Full Detail Sheet'!I43,IF($B$3="September",'Full Detail Sheet'!J43,IF($B$3="October",'Full Detail Sheet'!K43,IF($B$3="November",'Full Detail Sheet'!L43,IF($B$3="December",'Full Detail Sheet'!M43))))))))))))</f>
        <v>1</v>
      </c>
      <c r="C36" s="21">
        <f>IF($B$3="January",'Full Detail Sheet'!B121,IF($B$3="February",'Full Detail Sheet'!C121,IF($B$3="March",'Full Detail Sheet'!D121,IF($B$3="April",'Full Detail Sheet'!E121,IF($B$3="May",'Full Detail Sheet'!F121,IF($B$3="June",'Full Detail Sheet'!G121,IF($B$3="July",'Full Detail Sheet'!H121,IF($B$3="August",'Full Detail Sheet'!I121,IF($B$3="September",'Full Detail Sheet'!J121,IF($B$3="October",'Full Detail Sheet'!K121,IF($B$3="November",'Full Detail Sheet'!L121,IF($B$3="December",'Full Detail Sheet'!M121))))))))))))</f>
        <v>1</v>
      </c>
      <c r="D36" s="22">
        <f t="shared" si="1"/>
        <v>0</v>
      </c>
      <c r="E36" s="23">
        <f t="shared" si="2"/>
        <v>0</v>
      </c>
      <c r="F36" s="20">
        <f t="shared" si="0"/>
        <v>1</v>
      </c>
      <c r="G36" s="24">
        <f>IF($B$3="January",'Full Detail Sheet'!B209,IF($B$3="February",'Full Detail Sheet'!C209,IF($B$3="March",'Full Detail Sheet'!D209,IF($B$3="April",'Full Detail Sheet'!E209,IF($B$3="May",'Full Detail Sheet'!F209,IF($B$3="June",'Full Detail Sheet'!G209,IF($B$3="July",'Full Detail Sheet'!H209,IF($B$3="August",'Full Detail Sheet'!I209,IF($B$3="September",'Full Detail Sheet'!J209,IF($B$3="October",'Full Detail Sheet'!K209,IF($B$3="November",'Full Detail Sheet'!L209,IF($B$3="December",'Full Detail Sheet'!M209))))))))))))</f>
        <v>1</v>
      </c>
      <c r="H36" s="22">
        <f t="shared" si="9"/>
        <v>0</v>
      </c>
      <c r="I36" s="23">
        <f t="shared" si="4"/>
        <v>0</v>
      </c>
    </row>
    <row r="37" spans="1:9" s="19" customFormat="1" x14ac:dyDescent="0.2">
      <c r="A37" s="13" t="s">
        <v>38</v>
      </c>
      <c r="B37" s="25">
        <f>IF($B$3="January",'Full Detail Sheet'!B44,IF($B$3="February",'Full Detail Sheet'!C44,IF($B$3="March",'Full Detail Sheet'!D44,IF($B$3="April",'Full Detail Sheet'!E44,IF($B$3="May",'Full Detail Sheet'!F44,IF($B$3="June",'Full Detail Sheet'!G44,IF($B$3="July",'Full Detail Sheet'!H44,IF($B$3="August",'Full Detail Sheet'!I44,IF($B$3="September",'Full Detail Sheet'!J44,IF($B$3="October",'Full Detail Sheet'!K44,IF($B$3="November",'Full Detail Sheet'!L44,IF($B$3="December",'Full Detail Sheet'!M44))))))))))))</f>
        <v>1</v>
      </c>
      <c r="C37" s="26">
        <f>IF($B$3="January",'Full Detail Sheet'!B122,IF($B$3="February",'Full Detail Sheet'!C122,IF($B$3="March",'Full Detail Sheet'!D122,IF($B$3="April",'Full Detail Sheet'!E122,IF($B$3="May",'Full Detail Sheet'!F122,IF($B$3="June",'Full Detail Sheet'!G122,IF($B$3="July",'Full Detail Sheet'!H122,IF($B$3="August",'Full Detail Sheet'!I122,IF($B$3="September",'Full Detail Sheet'!J122,IF($B$3="October",'Full Detail Sheet'!K122,IF($B$3="November",'Full Detail Sheet'!L122,IF($B$3="December",'Full Detail Sheet'!M122))))))))))))</f>
        <v>1</v>
      </c>
      <c r="D37" s="27">
        <f t="shared" si="1"/>
        <v>0</v>
      </c>
      <c r="E37" s="28">
        <f t="shared" si="2"/>
        <v>0</v>
      </c>
      <c r="F37" s="25">
        <f t="shared" si="0"/>
        <v>1</v>
      </c>
      <c r="G37" s="29">
        <f>IF($B$3="January",'Full Detail Sheet'!B210,IF($B$3="February",'Full Detail Sheet'!C210,IF($B$3="March",'Full Detail Sheet'!D210,IF($B$3="April",'Full Detail Sheet'!E210,IF($B$3="May",'Full Detail Sheet'!F210,IF($B$3="June",'Full Detail Sheet'!G210,IF($B$3="July",'Full Detail Sheet'!H210,IF($B$3="August",'Full Detail Sheet'!I210,IF($B$3="September",'Full Detail Sheet'!J210,IF($B$3="October",'Full Detail Sheet'!K210,IF($B$3="November",'Full Detail Sheet'!L210,IF($B$3="December",'Full Detail Sheet'!M210))))))))))))</f>
        <v>1</v>
      </c>
      <c r="H37" s="27">
        <f t="shared" si="9"/>
        <v>0</v>
      </c>
      <c r="I37" s="28">
        <f t="shared" si="4"/>
        <v>0</v>
      </c>
    </row>
    <row r="38" spans="1:9" x14ac:dyDescent="0.2">
      <c r="A38" s="7" t="s">
        <v>39</v>
      </c>
      <c r="B38" s="30">
        <f>IF($B$3="January",'Full Detail Sheet'!B45,IF($B$3="February",'Full Detail Sheet'!C45,IF($B$3="March",'Full Detail Sheet'!D45,IF($B$3="April",'Full Detail Sheet'!E45,IF($B$3="May",'Full Detail Sheet'!F45,IF($B$3="June",'Full Detail Sheet'!G45,IF($B$3="July",'Full Detail Sheet'!H45,IF($B$3="August",'Full Detail Sheet'!I45,IF($B$3="September",'Full Detail Sheet'!J45,IF($B$3="October",'Full Detail Sheet'!K45,IF($B$3="November",'Full Detail Sheet'!L45,IF($B$3="December",'Full Detail Sheet'!M45))))))))))))</f>
        <v>516</v>
      </c>
      <c r="C38" s="31">
        <f>IF($B$3="January",'Full Detail Sheet'!B123,IF($B$3="February",'Full Detail Sheet'!C123,IF($B$3="March",'Full Detail Sheet'!D123,IF($B$3="April",'Full Detail Sheet'!E123,IF($B$3="May",'Full Detail Sheet'!F123,IF($B$3="June",'Full Detail Sheet'!G123,IF($B$3="July",'Full Detail Sheet'!H123,IF($B$3="August",'Full Detail Sheet'!I123,IF($B$3="September",'Full Detail Sheet'!J123,IF($B$3="October",'Full Detail Sheet'!K123,IF($B$3="November",'Full Detail Sheet'!L123,IF($B$3="December",'Full Detail Sheet'!M123))))))))))))</f>
        <v>516</v>
      </c>
      <c r="D38" s="32">
        <f t="shared" si="1"/>
        <v>0</v>
      </c>
      <c r="E38" s="33">
        <f t="shared" si="2"/>
        <v>0</v>
      </c>
      <c r="F38" s="30">
        <f t="shared" si="0"/>
        <v>516</v>
      </c>
      <c r="G38" s="34">
        <f>IF($B$3="January",'Full Detail Sheet'!B211,IF($B$3="February",'Full Detail Sheet'!C211,IF($B$3="March",'Full Detail Sheet'!D211,IF($B$3="April",'Full Detail Sheet'!E211,IF($B$3="May",'Full Detail Sheet'!F211,IF($B$3="June",'Full Detail Sheet'!G211,IF($B$3="July",'Full Detail Sheet'!H211,IF($B$3="August",'Full Detail Sheet'!I211,IF($B$3="September",'Full Detail Sheet'!J211,IF($B$3="October",'Full Detail Sheet'!K211,IF($B$3="November",'Full Detail Sheet'!L211,IF($B$3="December",'Full Detail Sheet'!M211))))))))))))</f>
        <v>516</v>
      </c>
      <c r="H38" s="32">
        <f t="shared" si="9"/>
        <v>0</v>
      </c>
      <c r="I38" s="33">
        <f t="shared" si="4"/>
        <v>0</v>
      </c>
    </row>
    <row r="39" spans="1:9" x14ac:dyDescent="0.2">
      <c r="A39" s="13"/>
      <c r="B39" s="20"/>
      <c r="C39" s="21"/>
      <c r="D39" s="22"/>
      <c r="E39" s="23"/>
      <c r="F39" s="20"/>
      <c r="G39" s="24"/>
      <c r="H39" s="22"/>
      <c r="I39" s="23"/>
    </row>
    <row r="40" spans="1:9" s="2" customFormat="1" x14ac:dyDescent="0.2">
      <c r="A40" s="13" t="s">
        <v>40</v>
      </c>
      <c r="B40" s="20">
        <f>IF($B$3="January",'Full Detail Sheet'!B47,IF($B$3="February",'Full Detail Sheet'!C47,IF($B$3="March",'Full Detail Sheet'!D47,IF($B$3="April",'Full Detail Sheet'!E47,IF($B$3="May",'Full Detail Sheet'!F47,IF($B$3="June",'Full Detail Sheet'!G47,IF($B$3="July",'Full Detail Sheet'!H47,IF($B$3="August",'Full Detail Sheet'!I47,IF($B$3="September",'Full Detail Sheet'!J47,IF($B$3="October",'Full Detail Sheet'!K47,IF($B$3="November",'Full Detail Sheet'!L47,IF($B$3="December",'Full Detail Sheet'!M47))))))))))))</f>
        <v>1</v>
      </c>
      <c r="C40" s="21">
        <f>IF($B$3="January",'Full Detail Sheet'!B125,IF($B$3="February",'Full Detail Sheet'!C125,IF($B$3="March",'Full Detail Sheet'!D125,IF($B$3="April",'Full Detail Sheet'!E125,IF($B$3="May",'Full Detail Sheet'!F125,IF($B$3="June",'Full Detail Sheet'!G125,IF($B$3="July",'Full Detail Sheet'!H125,IF($B$3="August",'Full Detail Sheet'!I125,IF($B$3="September",'Full Detail Sheet'!J125,IF($B$3="October",'Full Detail Sheet'!K125,IF($B$3="November",'Full Detail Sheet'!L125,IF($B$3="December",'Full Detail Sheet'!M125))))))))))))</f>
        <v>1</v>
      </c>
      <c r="D40" s="22">
        <f t="shared" si="1"/>
        <v>0</v>
      </c>
      <c r="E40" s="23">
        <f t="shared" si="2"/>
        <v>0</v>
      </c>
      <c r="F40" s="20">
        <f t="shared" si="0"/>
        <v>1</v>
      </c>
      <c r="G40" s="24">
        <f>IF($B$3="January",'Full Detail Sheet'!B213,IF($B$3="February",'Full Detail Sheet'!C213,IF($B$3="March",'Full Detail Sheet'!D213,IF($B$3="April",'Full Detail Sheet'!E213,IF($B$3="May",'Full Detail Sheet'!F213,IF($B$3="June",'Full Detail Sheet'!G213,IF($B$3="July",'Full Detail Sheet'!H213,IF($B$3="August",'Full Detail Sheet'!I213,IF($B$3="September",'Full Detail Sheet'!J213,IF($B$3="October",'Full Detail Sheet'!K213,IF($B$3="November",'Full Detail Sheet'!L213,IF($B$3="December",'Full Detail Sheet'!M213))))))))))))</f>
        <v>1</v>
      </c>
      <c r="H40" s="22">
        <f t="shared" si="9"/>
        <v>0</v>
      </c>
      <c r="I40" s="23">
        <f t="shared" si="4"/>
        <v>0</v>
      </c>
    </row>
    <row r="41" spans="1:9" x14ac:dyDescent="0.2">
      <c r="A41" s="13" t="s">
        <v>41</v>
      </c>
      <c r="B41" s="20">
        <f>IF($B$3="January",'Full Detail Sheet'!B48,IF($B$3="February",'Full Detail Sheet'!C48,IF($B$3="March",'Full Detail Sheet'!D48,IF($B$3="April",'Full Detail Sheet'!E48,IF($B$3="May",'Full Detail Sheet'!F48,IF($B$3="June",'Full Detail Sheet'!G48,IF($B$3="July",'Full Detail Sheet'!H48,IF($B$3="August",'Full Detail Sheet'!I48,IF($B$3="September",'Full Detail Sheet'!J48,IF($B$3="October",'Full Detail Sheet'!K48,IF($B$3="November",'Full Detail Sheet'!L48,IF($B$3="December",'Full Detail Sheet'!M48))))))))))))</f>
        <v>109</v>
      </c>
      <c r="C41" s="21">
        <f>IF($B$3="January",'Full Detail Sheet'!B126,IF($B$3="February",'Full Detail Sheet'!C126,IF($B$3="March",'Full Detail Sheet'!D126,IF($B$3="April",'Full Detail Sheet'!E126,IF($B$3="May",'Full Detail Sheet'!F126,IF($B$3="June",'Full Detail Sheet'!G126,IF($B$3="July",'Full Detail Sheet'!H126,IF($B$3="August",'Full Detail Sheet'!I126,IF($B$3="September",'Full Detail Sheet'!J126,IF($B$3="October",'Full Detail Sheet'!K126,IF($B$3="November",'Full Detail Sheet'!L126,IF($B$3="December",'Full Detail Sheet'!M126))))))))))))</f>
        <v>109</v>
      </c>
      <c r="D41" s="22">
        <f t="shared" si="1"/>
        <v>0</v>
      </c>
      <c r="E41" s="23">
        <f t="shared" si="2"/>
        <v>0</v>
      </c>
      <c r="F41" s="20">
        <f t="shared" si="0"/>
        <v>109</v>
      </c>
      <c r="G41" s="24">
        <f>IF($B$3="January",'Full Detail Sheet'!B214,IF($B$3="February",'Full Detail Sheet'!C214,IF($B$3="March",'Full Detail Sheet'!D214,IF($B$3="April",'Full Detail Sheet'!E214,IF($B$3="May",'Full Detail Sheet'!F214,IF($B$3="June",'Full Detail Sheet'!G214,IF($B$3="July",'Full Detail Sheet'!H214,IF($B$3="August",'Full Detail Sheet'!I214,IF($B$3="September",'Full Detail Sheet'!J214,IF($B$3="October",'Full Detail Sheet'!K214,IF($B$3="November",'Full Detail Sheet'!L214,IF($B$3="December",'Full Detail Sheet'!M214))))))))))))</f>
        <v>109</v>
      </c>
      <c r="H41" s="22">
        <f t="shared" si="9"/>
        <v>0</v>
      </c>
      <c r="I41" s="23">
        <f t="shared" si="4"/>
        <v>0</v>
      </c>
    </row>
    <row r="42" spans="1:9" x14ac:dyDescent="0.2">
      <c r="A42" s="13" t="s">
        <v>42</v>
      </c>
      <c r="B42" s="20">
        <f>IF($B$3="January",'Full Detail Sheet'!B49,IF($B$3="February",'Full Detail Sheet'!C49,IF($B$3="March",'Full Detail Sheet'!D49,IF($B$3="April",'Full Detail Sheet'!E49,IF($B$3="May",'Full Detail Sheet'!F49,IF($B$3="June",'Full Detail Sheet'!G49,IF($B$3="July",'Full Detail Sheet'!H49,IF($B$3="August",'Full Detail Sheet'!I49,IF($B$3="September",'Full Detail Sheet'!J49,IF($B$3="October",'Full Detail Sheet'!K49,IF($B$3="November",'Full Detail Sheet'!L49,IF($B$3="December",'Full Detail Sheet'!M49))))))))))))</f>
        <v>1</v>
      </c>
      <c r="C42" s="21">
        <f>IF($B$3="January",'Full Detail Sheet'!B127,IF($B$3="February",'Full Detail Sheet'!C127,IF($B$3="March",'Full Detail Sheet'!D127,IF($B$3="April",'Full Detail Sheet'!E127,IF($B$3="May",'Full Detail Sheet'!F127,IF($B$3="June",'Full Detail Sheet'!G127,IF($B$3="July",'Full Detail Sheet'!H127,IF($B$3="August",'Full Detail Sheet'!I127,IF($B$3="September",'Full Detail Sheet'!J127,IF($B$3="October",'Full Detail Sheet'!K127,IF($B$3="November",'Full Detail Sheet'!L127,IF($B$3="December",'Full Detail Sheet'!M127))))))))))))</f>
        <v>1</v>
      </c>
      <c r="D42" s="22">
        <f t="shared" si="1"/>
        <v>0</v>
      </c>
      <c r="E42" s="23">
        <f t="shared" si="2"/>
        <v>0</v>
      </c>
      <c r="F42" s="20">
        <f t="shared" si="0"/>
        <v>1</v>
      </c>
      <c r="G42" s="24">
        <f>IF($B$3="January",'Full Detail Sheet'!B215,IF($B$3="February",'Full Detail Sheet'!C215,IF($B$3="March",'Full Detail Sheet'!D215,IF($B$3="April",'Full Detail Sheet'!E215,IF($B$3="May",'Full Detail Sheet'!F215,IF($B$3="June",'Full Detail Sheet'!G215,IF($B$3="July",'Full Detail Sheet'!H215,IF($B$3="August",'Full Detail Sheet'!I215,IF($B$3="September",'Full Detail Sheet'!J215,IF($B$3="October",'Full Detail Sheet'!K215,IF($B$3="November",'Full Detail Sheet'!L215,IF($B$3="December",'Full Detail Sheet'!M215))))))))))))</f>
        <v>1</v>
      </c>
      <c r="H42" s="22">
        <f t="shared" si="9"/>
        <v>0</v>
      </c>
      <c r="I42" s="23">
        <f t="shared" si="4"/>
        <v>0</v>
      </c>
    </row>
    <row r="43" spans="1:9" x14ac:dyDescent="0.2">
      <c r="A43" s="13" t="s">
        <v>43</v>
      </c>
      <c r="B43" s="20">
        <f>IF($B$3="January",'Full Detail Sheet'!B50,IF($B$3="February",'Full Detail Sheet'!C50,IF($B$3="March",'Full Detail Sheet'!D50,IF($B$3="April",'Full Detail Sheet'!E50,IF($B$3="May",'Full Detail Sheet'!F50,IF($B$3="June",'Full Detail Sheet'!G50,IF($B$3="July",'Full Detail Sheet'!H50,IF($B$3="August",'Full Detail Sheet'!I50,IF($B$3="September",'Full Detail Sheet'!J50,IF($B$3="October",'Full Detail Sheet'!K50,IF($B$3="November",'Full Detail Sheet'!L50,IF($B$3="December",'Full Detail Sheet'!M50))))))))))))</f>
        <v>1</v>
      </c>
      <c r="C43" s="21">
        <f>IF($B$3="January",'Full Detail Sheet'!B128,IF($B$3="February",'Full Detail Sheet'!C128,IF($B$3="March",'Full Detail Sheet'!D128,IF($B$3="April",'Full Detail Sheet'!E128,IF($B$3="May",'Full Detail Sheet'!F128,IF($B$3="June",'Full Detail Sheet'!G128,IF($B$3="July",'Full Detail Sheet'!H128,IF($B$3="August",'Full Detail Sheet'!I128,IF($B$3="September",'Full Detail Sheet'!J128,IF($B$3="October",'Full Detail Sheet'!K128,IF($B$3="November",'Full Detail Sheet'!L128,IF($B$3="December",'Full Detail Sheet'!M128))))))))))))</f>
        <v>1</v>
      </c>
      <c r="D43" s="22">
        <f t="shared" si="1"/>
        <v>0</v>
      </c>
      <c r="E43" s="23">
        <f t="shared" si="2"/>
        <v>0</v>
      </c>
      <c r="F43" s="20">
        <f t="shared" si="0"/>
        <v>1</v>
      </c>
      <c r="G43" s="24">
        <f>IF($B$3="January",'Full Detail Sheet'!B216,IF($B$3="February",'Full Detail Sheet'!C216,IF($B$3="March",'Full Detail Sheet'!D216,IF($B$3="April",'Full Detail Sheet'!E216,IF($B$3="May",'Full Detail Sheet'!F216,IF($B$3="June",'Full Detail Sheet'!G216,IF($B$3="July",'Full Detail Sheet'!H216,IF($B$3="August",'Full Detail Sheet'!I216,IF($B$3="September",'Full Detail Sheet'!J216,IF($B$3="October",'Full Detail Sheet'!K216,IF($B$3="November",'Full Detail Sheet'!L216,IF($B$3="December",'Full Detail Sheet'!M216))))))))))))</f>
        <v>1</v>
      </c>
      <c r="H43" s="22">
        <f t="shared" si="9"/>
        <v>0</v>
      </c>
      <c r="I43" s="23">
        <f t="shared" si="4"/>
        <v>0</v>
      </c>
    </row>
    <row r="44" spans="1:9" s="36" customFormat="1" x14ac:dyDescent="0.2">
      <c r="A44" s="13" t="s">
        <v>44</v>
      </c>
      <c r="B44" s="25">
        <f>IF($B$3="January",'Full Detail Sheet'!B51,IF($B$3="February",'Full Detail Sheet'!C51,IF($B$3="March",'Full Detail Sheet'!D51,IF($B$3="April",'Full Detail Sheet'!E51,IF($B$3="May",'Full Detail Sheet'!F51,IF($B$3="June",'Full Detail Sheet'!G51,IF($B$3="July",'Full Detail Sheet'!H51,IF($B$3="August",'Full Detail Sheet'!I51,IF($B$3="September",'Full Detail Sheet'!J51,IF($B$3="October",'Full Detail Sheet'!K51,IF($B$3="November",'Full Detail Sheet'!L51,IF($B$3="December",'Full Detail Sheet'!M51))))))))))))</f>
        <v>1</v>
      </c>
      <c r="C44" s="26">
        <f>IF($B$3="January",'Full Detail Sheet'!B129,IF($B$3="February",'Full Detail Sheet'!C129,IF($B$3="March",'Full Detail Sheet'!D129,IF($B$3="April",'Full Detail Sheet'!E129,IF($B$3="May",'Full Detail Sheet'!F129,IF($B$3="June",'Full Detail Sheet'!G129,IF($B$3="July",'Full Detail Sheet'!H129,IF($B$3="August",'Full Detail Sheet'!I129,IF($B$3="September",'Full Detail Sheet'!J129,IF($B$3="October",'Full Detail Sheet'!K129,IF($B$3="November",'Full Detail Sheet'!L129,IF($B$3="December",'Full Detail Sheet'!M129))))))))))))</f>
        <v>1</v>
      </c>
      <c r="D44" s="27">
        <f t="shared" si="1"/>
        <v>0</v>
      </c>
      <c r="E44" s="28">
        <f t="shared" si="2"/>
        <v>0</v>
      </c>
      <c r="F44" s="25">
        <f t="shared" si="0"/>
        <v>1</v>
      </c>
      <c r="G44" s="29">
        <f>IF($B$3="January",'Full Detail Sheet'!B217,IF($B$3="February",'Full Detail Sheet'!C217,IF($B$3="March",'Full Detail Sheet'!D217,IF($B$3="April",'Full Detail Sheet'!E217,IF($B$3="May",'Full Detail Sheet'!F217,IF($B$3="June",'Full Detail Sheet'!G217,IF($B$3="July",'Full Detail Sheet'!H217,IF($B$3="August",'Full Detail Sheet'!I217,IF($B$3="September",'Full Detail Sheet'!J217,IF($B$3="October",'Full Detail Sheet'!K217,IF($B$3="November",'Full Detail Sheet'!L217,IF($B$3="December",'Full Detail Sheet'!M217))))))))))))</f>
        <v>1</v>
      </c>
      <c r="H44" s="27">
        <f t="shared" si="9"/>
        <v>0</v>
      </c>
      <c r="I44" s="28">
        <f t="shared" si="4"/>
        <v>0</v>
      </c>
    </row>
    <row r="45" spans="1:9" s="2" customFormat="1" x14ac:dyDescent="0.2">
      <c r="A45" s="7" t="s">
        <v>45</v>
      </c>
      <c r="B45" s="30">
        <f>IF($B$3="January",'Full Detail Sheet'!B52,IF($B$3="February",'Full Detail Sheet'!C52,IF($B$3="March",'Full Detail Sheet'!D52,IF($B$3="April",'Full Detail Sheet'!E52,IF($B$3="May",'Full Detail Sheet'!F52,IF($B$3="June",'Full Detail Sheet'!G52,IF($B$3="July",'Full Detail Sheet'!H52,IF($B$3="August",'Full Detail Sheet'!I52,IF($B$3="September",'Full Detail Sheet'!J52,IF($B$3="October",'Full Detail Sheet'!K52,IF($B$3="November",'Full Detail Sheet'!L52,IF($B$3="December",'Full Detail Sheet'!M52))))))))))))</f>
        <v>113</v>
      </c>
      <c r="C45" s="31">
        <f>IF($B$3="January",'Full Detail Sheet'!B130,IF($B$3="February",'Full Detail Sheet'!C130,IF($B$3="March",'Full Detail Sheet'!D130,IF($B$3="April",'Full Detail Sheet'!E130,IF($B$3="May",'Full Detail Sheet'!F130,IF($B$3="June",'Full Detail Sheet'!G130,IF($B$3="July",'Full Detail Sheet'!H130,IF($B$3="August",'Full Detail Sheet'!I130,IF($B$3="September",'Full Detail Sheet'!J130,IF($B$3="October",'Full Detail Sheet'!K130,IF($B$3="November",'Full Detail Sheet'!L130,IF($B$3="December",'Full Detail Sheet'!M130))))))))))))</f>
        <v>113</v>
      </c>
      <c r="D45" s="32">
        <f t="shared" si="1"/>
        <v>0</v>
      </c>
      <c r="E45" s="33">
        <f t="shared" si="2"/>
        <v>0</v>
      </c>
      <c r="F45" s="30">
        <f t="shared" si="0"/>
        <v>113</v>
      </c>
      <c r="G45" s="34">
        <f>IF($B$3="January",'Full Detail Sheet'!B218,IF($B$3="February",'Full Detail Sheet'!C218,IF($B$3="March",'Full Detail Sheet'!D218,IF($B$3="April",'Full Detail Sheet'!E218,IF($B$3="May",'Full Detail Sheet'!F218,IF($B$3="June",'Full Detail Sheet'!G218,IF($B$3="July",'Full Detail Sheet'!H218,IF($B$3="August",'Full Detail Sheet'!I218,IF($B$3="September",'Full Detail Sheet'!J218,IF($B$3="October",'Full Detail Sheet'!K218,IF($B$3="November",'Full Detail Sheet'!L218,IF($B$3="December",'Full Detail Sheet'!M218))))))))))))</f>
        <v>113</v>
      </c>
      <c r="H45" s="32">
        <f t="shared" si="9"/>
        <v>0</v>
      </c>
      <c r="I45" s="33">
        <f t="shared" si="4"/>
        <v>0</v>
      </c>
    </row>
    <row r="46" spans="1:9" x14ac:dyDescent="0.2">
      <c r="A46" s="13"/>
      <c r="B46" s="20"/>
      <c r="C46" s="21"/>
      <c r="D46" s="22"/>
      <c r="E46" s="23"/>
      <c r="F46" s="20"/>
      <c r="G46" s="24"/>
      <c r="H46" s="22"/>
      <c r="I46" s="23"/>
    </row>
    <row r="47" spans="1:9" x14ac:dyDescent="0.2">
      <c r="A47" s="13" t="s">
        <v>46</v>
      </c>
      <c r="B47" s="20">
        <f>IF($B$3="January",'Full Detail Sheet'!B54,IF($B$3="February",'Full Detail Sheet'!C54,IF($B$3="March",'Full Detail Sheet'!D54,IF($B$3="April",'Full Detail Sheet'!E54,IF($B$3="May",'Full Detail Sheet'!F54,IF($B$3="June",'Full Detail Sheet'!G54,IF($B$3="July",'Full Detail Sheet'!H54,IF($B$3="August",'Full Detail Sheet'!I54,IF($B$3="September",'Full Detail Sheet'!J54,IF($B$3="October",'Full Detail Sheet'!K54,IF($B$3="November",'Full Detail Sheet'!L54,IF($B$3="December",'Full Detail Sheet'!M54))))))))))))</f>
        <v>1</v>
      </c>
      <c r="C47" s="21">
        <f>IF($B$3="January",'Full Detail Sheet'!B132,IF($B$3="February",'Full Detail Sheet'!C132,IF($B$3="March",'Full Detail Sheet'!D132,IF($B$3="April",'Full Detail Sheet'!E132,IF($B$3="May",'Full Detail Sheet'!F132,IF($B$3="June",'Full Detail Sheet'!G132,IF($B$3="July",'Full Detail Sheet'!H132,IF($B$3="August",'Full Detail Sheet'!I132,IF($B$3="September",'Full Detail Sheet'!J132,IF($B$3="October",'Full Detail Sheet'!K132,IF($B$3="November",'Full Detail Sheet'!L132,IF($B$3="December",'Full Detail Sheet'!M132))))))))))))</f>
        <v>1</v>
      </c>
      <c r="D47" s="22">
        <f>B47-C47</f>
        <v>0</v>
      </c>
      <c r="E47" s="23">
        <f t="shared" si="2"/>
        <v>0</v>
      </c>
      <c r="F47" s="20">
        <f t="shared" si="0"/>
        <v>1</v>
      </c>
      <c r="G47" s="24">
        <f>IF($B$3="January",'Full Detail Sheet'!B220,IF($B$3="February",'Full Detail Sheet'!C220,IF($B$3="March",'Full Detail Sheet'!D220,IF($B$3="April",'Full Detail Sheet'!E220,IF($B$3="May",'Full Detail Sheet'!F220,IF($B$3="June",'Full Detail Sheet'!G220,IF($B$3="July",'Full Detail Sheet'!H220,IF($B$3="August",'Full Detail Sheet'!I220,IF($B$3="September",'Full Detail Sheet'!J220,IF($B$3="October",'Full Detail Sheet'!K220,IF($B$3="November",'Full Detail Sheet'!L220,IF($B$3="December",'Full Detail Sheet'!M220))))))))))))</f>
        <v>1</v>
      </c>
      <c r="H47" s="22">
        <f t="shared" si="9"/>
        <v>0</v>
      </c>
      <c r="I47" s="23">
        <f t="shared" si="4"/>
        <v>0</v>
      </c>
    </row>
    <row r="48" spans="1:9" x14ac:dyDescent="0.2">
      <c r="A48" s="13" t="s">
        <v>47</v>
      </c>
      <c r="B48" s="20">
        <f>IF($B$3="January",'Full Detail Sheet'!B55,IF($B$3="February",'Full Detail Sheet'!C55,IF($B$3="March",'Full Detail Sheet'!D55,IF($B$3="April",'Full Detail Sheet'!E55,IF($B$3="May",'Full Detail Sheet'!F55,IF($B$3="June",'Full Detail Sheet'!G55,IF($B$3="July",'Full Detail Sheet'!H55,IF($B$3="August",'Full Detail Sheet'!I55,IF($B$3="September",'Full Detail Sheet'!J55,IF($B$3="October",'Full Detail Sheet'!K55,IF($B$3="November",'Full Detail Sheet'!L55,IF($B$3="December",'Full Detail Sheet'!M55))))))))))))</f>
        <v>1</v>
      </c>
      <c r="C48" s="21">
        <f>IF($B$3="January",'Full Detail Sheet'!B133,IF($B$3="February",'Full Detail Sheet'!C133,IF($B$3="March",'Full Detail Sheet'!D133,IF($B$3="April",'Full Detail Sheet'!E133,IF($B$3="May",'Full Detail Sheet'!F133,IF($B$3="June",'Full Detail Sheet'!G133,IF($B$3="July",'Full Detail Sheet'!H133,IF($B$3="August",'Full Detail Sheet'!I133,IF($B$3="September",'Full Detail Sheet'!J133,IF($B$3="October",'Full Detail Sheet'!K133,IF($B$3="November",'Full Detail Sheet'!L133,IF($B$3="December",'Full Detail Sheet'!M133))))))))))))</f>
        <v>1</v>
      </c>
      <c r="D48" s="22">
        <f t="shared" si="1"/>
        <v>0</v>
      </c>
      <c r="E48" s="23">
        <f t="shared" si="2"/>
        <v>0</v>
      </c>
      <c r="F48" s="20">
        <f t="shared" si="0"/>
        <v>1</v>
      </c>
      <c r="G48" s="24">
        <f>IF($B$3="January",'Full Detail Sheet'!B221,IF($B$3="February",'Full Detail Sheet'!C221,IF($B$3="March",'Full Detail Sheet'!D221,IF($B$3="April",'Full Detail Sheet'!E221,IF($B$3="May",'Full Detail Sheet'!F221,IF($B$3="June",'Full Detail Sheet'!G221,IF($B$3="July",'Full Detail Sheet'!H221,IF($B$3="August",'Full Detail Sheet'!I221,IF($B$3="September",'Full Detail Sheet'!J221,IF($B$3="October",'Full Detail Sheet'!K221,IF($B$3="November",'Full Detail Sheet'!L221,IF($B$3="December",'Full Detail Sheet'!M221))))))))))))</f>
        <v>1</v>
      </c>
      <c r="H48" s="22">
        <f t="shared" ref="H48:H49" si="10">F48-G48</f>
        <v>0</v>
      </c>
      <c r="I48" s="23">
        <f t="shared" si="4"/>
        <v>0</v>
      </c>
    </row>
    <row r="49" spans="1:9" x14ac:dyDescent="0.2">
      <c r="A49" s="13" t="s">
        <v>48</v>
      </c>
      <c r="B49" s="20">
        <f>IF($B$3="January",'Full Detail Sheet'!B56,IF($B$3="February",'Full Detail Sheet'!C56,IF($B$3="March",'Full Detail Sheet'!D56,IF($B$3="April",'Full Detail Sheet'!E56,IF($B$3="May",'Full Detail Sheet'!F56,IF($B$3="June",'Full Detail Sheet'!G56,IF($B$3="July",'Full Detail Sheet'!H56,IF($B$3="August",'Full Detail Sheet'!I56,IF($B$3="September",'Full Detail Sheet'!J56,IF($B$3="October",'Full Detail Sheet'!K56,IF($B$3="November",'Full Detail Sheet'!L56,IF($B$3="December",'Full Detail Sheet'!M56))))))))))))</f>
        <v>209</v>
      </c>
      <c r="C49" s="21">
        <f>IF($B$3="January",'Full Detail Sheet'!B134,IF($B$3="February",'Full Detail Sheet'!C134,IF($B$3="March",'Full Detail Sheet'!D134,IF($B$3="April",'Full Detail Sheet'!E134,IF($B$3="May",'Full Detail Sheet'!F134,IF($B$3="June",'Full Detail Sheet'!G134,IF($B$3="July",'Full Detail Sheet'!H134,IF($B$3="August",'Full Detail Sheet'!I134,IF($B$3="September",'Full Detail Sheet'!J134,IF($B$3="October",'Full Detail Sheet'!K134,IF($B$3="November",'Full Detail Sheet'!L134,IF($B$3="December",'Full Detail Sheet'!M134))))))))))))</f>
        <v>209</v>
      </c>
      <c r="D49" s="22">
        <f t="shared" si="1"/>
        <v>0</v>
      </c>
      <c r="E49" s="23">
        <f t="shared" si="2"/>
        <v>0</v>
      </c>
      <c r="F49" s="20">
        <f t="shared" si="0"/>
        <v>209</v>
      </c>
      <c r="G49" s="24">
        <f>IF($B$3="January",'Full Detail Sheet'!B222,IF($B$3="February",'Full Detail Sheet'!C222,IF($B$3="March",'Full Detail Sheet'!D222,IF($B$3="April",'Full Detail Sheet'!E222,IF($B$3="May",'Full Detail Sheet'!F222,IF($B$3="June",'Full Detail Sheet'!G222,IF($B$3="July",'Full Detail Sheet'!H222,IF($B$3="August",'Full Detail Sheet'!I222,IF($B$3="September",'Full Detail Sheet'!J222,IF($B$3="October",'Full Detail Sheet'!K222,IF($B$3="November",'Full Detail Sheet'!L222,IF($B$3="December",'Full Detail Sheet'!M222))))))))))))</f>
        <v>209</v>
      </c>
      <c r="H49" s="22">
        <f t="shared" si="10"/>
        <v>0</v>
      </c>
      <c r="I49" s="23">
        <f t="shared" si="4"/>
        <v>0</v>
      </c>
    </row>
    <row r="50" spans="1:9" s="2" customFormat="1" x14ac:dyDescent="0.2">
      <c r="A50" s="13" t="s">
        <v>49</v>
      </c>
      <c r="B50" s="20">
        <f>IF($B$3="January",'Full Detail Sheet'!B57,IF($B$3="February",'Full Detail Sheet'!C57,IF($B$3="March",'Full Detail Sheet'!D57,IF($B$3="April",'Full Detail Sheet'!E57,IF($B$3="May",'Full Detail Sheet'!F57,IF($B$3="June",'Full Detail Sheet'!G57,IF($B$3="July",'Full Detail Sheet'!H57,IF($B$3="August",'Full Detail Sheet'!I57,IF($B$3="September",'Full Detail Sheet'!J57,IF($B$3="October",'Full Detail Sheet'!K57,IF($B$3="November",'Full Detail Sheet'!L57,IF($B$3="December",'Full Detail Sheet'!M57))))))))))))</f>
        <v>1</v>
      </c>
      <c r="C50" s="21">
        <f>IF($B$3="January",'Full Detail Sheet'!B135,IF($B$3="February",'Full Detail Sheet'!C135,IF($B$3="March",'Full Detail Sheet'!D135,IF($B$3="April",'Full Detail Sheet'!E135,IF($B$3="May",'Full Detail Sheet'!F135,IF($B$3="June",'Full Detail Sheet'!G135,IF($B$3="July",'Full Detail Sheet'!H135,IF($B$3="August",'Full Detail Sheet'!I135,IF($B$3="September",'Full Detail Sheet'!J135,IF($B$3="October",'Full Detail Sheet'!K135,IF($B$3="November",'Full Detail Sheet'!L135,IF($B$3="December",'Full Detail Sheet'!M135))))))))))))</f>
        <v>1</v>
      </c>
      <c r="D50" s="22">
        <f t="shared" si="1"/>
        <v>0</v>
      </c>
      <c r="E50" s="23">
        <f t="shared" si="2"/>
        <v>0</v>
      </c>
      <c r="F50" s="20">
        <f t="shared" si="0"/>
        <v>1</v>
      </c>
      <c r="G50" s="24">
        <f>IF($B$3="January",'Full Detail Sheet'!B223,IF($B$3="February",'Full Detail Sheet'!C223,IF($B$3="March",'Full Detail Sheet'!D223,IF($B$3="April",'Full Detail Sheet'!E223,IF($B$3="May",'Full Detail Sheet'!F223,IF($B$3="June",'Full Detail Sheet'!G223,IF($B$3="July",'Full Detail Sheet'!H223,IF($B$3="August",'Full Detail Sheet'!I223,IF($B$3="September",'Full Detail Sheet'!J223,IF($B$3="October",'Full Detail Sheet'!K223,IF($B$3="November",'Full Detail Sheet'!L223,IF($B$3="December",'Full Detail Sheet'!M223))))))))))))</f>
        <v>1</v>
      </c>
      <c r="H50" s="22">
        <f t="shared" ref="H50:H68" si="11">IFERROR(F50-G50,0-G50)</f>
        <v>0</v>
      </c>
      <c r="I50" s="23">
        <f t="shared" si="4"/>
        <v>0</v>
      </c>
    </row>
    <row r="51" spans="1:9" x14ac:dyDescent="0.2">
      <c r="A51" s="13" t="s">
        <v>50</v>
      </c>
      <c r="B51" s="20">
        <f>IF($B$3="January",'Full Detail Sheet'!B58,IF($B$3="February",'Full Detail Sheet'!C58,IF($B$3="March",'Full Detail Sheet'!D58,IF($B$3="April",'Full Detail Sheet'!E58,IF($B$3="May",'Full Detail Sheet'!F58,IF($B$3="June",'Full Detail Sheet'!G58,IF($B$3="July",'Full Detail Sheet'!H58,IF($B$3="August",'Full Detail Sheet'!I58,IF($B$3="September",'Full Detail Sheet'!J58,IF($B$3="October",'Full Detail Sheet'!K58,IF($B$3="November",'Full Detail Sheet'!L58,IF($B$3="December",'Full Detail Sheet'!M58))))))))))))</f>
        <v>1</v>
      </c>
      <c r="C51" s="21">
        <f>IF($B$3="January",'Full Detail Sheet'!B136,IF($B$3="February",'Full Detail Sheet'!C136,IF($B$3="March",'Full Detail Sheet'!D136,IF($B$3="April",'Full Detail Sheet'!E136,IF($B$3="May",'Full Detail Sheet'!F136,IF($B$3="June",'Full Detail Sheet'!G136,IF($B$3="July",'Full Detail Sheet'!H136,IF($B$3="August",'Full Detail Sheet'!I136,IF($B$3="September",'Full Detail Sheet'!J136,IF($B$3="October",'Full Detail Sheet'!K136,IF($B$3="November",'Full Detail Sheet'!L136,IF($B$3="December",'Full Detail Sheet'!M136))))))))))))</f>
        <v>1</v>
      </c>
      <c r="D51" s="22">
        <f t="shared" si="1"/>
        <v>0</v>
      </c>
      <c r="E51" s="23">
        <f t="shared" si="2"/>
        <v>0</v>
      </c>
      <c r="F51" s="20">
        <f t="shared" si="0"/>
        <v>1</v>
      </c>
      <c r="G51" s="24">
        <f>IF($B$3="January",'Full Detail Sheet'!B224,IF($B$3="February",'Full Detail Sheet'!C224,IF($B$3="March",'Full Detail Sheet'!D224,IF($B$3="April",'Full Detail Sheet'!E224,IF($B$3="May",'Full Detail Sheet'!F224,IF($B$3="June",'Full Detail Sheet'!G224,IF($B$3="July",'Full Detail Sheet'!H224,IF($B$3="August",'Full Detail Sheet'!I224,IF($B$3="September",'Full Detail Sheet'!J224,IF($B$3="October",'Full Detail Sheet'!K224,IF($B$3="November",'Full Detail Sheet'!L224,IF($B$3="December",'Full Detail Sheet'!M224))))))))))))</f>
        <v>1</v>
      </c>
      <c r="H51" s="22">
        <f t="shared" si="11"/>
        <v>0</v>
      </c>
      <c r="I51" s="23">
        <f t="shared" si="4"/>
        <v>0</v>
      </c>
    </row>
    <row r="52" spans="1:9" x14ac:dyDescent="0.2">
      <c r="A52" s="13" t="s">
        <v>51</v>
      </c>
      <c r="B52" s="20">
        <f>IF($B$3="January",'Full Detail Sheet'!B59,IF($B$3="February",'Full Detail Sheet'!C59,IF($B$3="March",'Full Detail Sheet'!D59,IF($B$3="April",'Full Detail Sheet'!E59,IF($B$3="May",'Full Detail Sheet'!F59,IF($B$3="June",'Full Detail Sheet'!G59,IF($B$3="July",'Full Detail Sheet'!H59,IF($B$3="August",'Full Detail Sheet'!I59,IF($B$3="September",'Full Detail Sheet'!J59,IF($B$3="October",'Full Detail Sheet'!K59,IF($B$3="November",'Full Detail Sheet'!L59,IF($B$3="December",'Full Detail Sheet'!M59))))))))))))</f>
        <v>1</v>
      </c>
      <c r="C52" s="21">
        <f>IF($B$3="January",'Full Detail Sheet'!B137,IF($B$3="February",'Full Detail Sheet'!C137,IF($B$3="March",'Full Detail Sheet'!D137,IF($B$3="April",'Full Detail Sheet'!E137,IF($B$3="May",'Full Detail Sheet'!F137,IF($B$3="June",'Full Detail Sheet'!G137,IF($B$3="July",'Full Detail Sheet'!H137,IF($B$3="August",'Full Detail Sheet'!I137,IF($B$3="September",'Full Detail Sheet'!J137,IF($B$3="October",'Full Detail Sheet'!K137,IF($B$3="November",'Full Detail Sheet'!L137,IF($B$3="December",'Full Detail Sheet'!M137))))))))))))</f>
        <v>1</v>
      </c>
      <c r="D52" s="22">
        <f t="shared" si="1"/>
        <v>0</v>
      </c>
      <c r="E52" s="23">
        <f t="shared" si="2"/>
        <v>0</v>
      </c>
      <c r="F52" s="20">
        <f t="shared" si="0"/>
        <v>1</v>
      </c>
      <c r="G52" s="24">
        <f>IF($B$3="January",'Full Detail Sheet'!B225,IF($B$3="February",'Full Detail Sheet'!C225,IF($B$3="March",'Full Detail Sheet'!D225,IF($B$3="April",'Full Detail Sheet'!E225,IF($B$3="May",'Full Detail Sheet'!F225,IF($B$3="June",'Full Detail Sheet'!G225,IF($B$3="July",'Full Detail Sheet'!H225,IF($B$3="August",'Full Detail Sheet'!I225,IF($B$3="September",'Full Detail Sheet'!J225,IF($B$3="October",'Full Detail Sheet'!K225,IF($B$3="November",'Full Detail Sheet'!L225,IF($B$3="December",'Full Detail Sheet'!M225))))))))))))</f>
        <v>1</v>
      </c>
      <c r="H52" s="22">
        <f t="shared" si="11"/>
        <v>0</v>
      </c>
      <c r="I52" s="23">
        <f t="shared" si="4"/>
        <v>0</v>
      </c>
    </row>
    <row r="53" spans="1:9" x14ac:dyDescent="0.2">
      <c r="A53" s="13" t="s">
        <v>52</v>
      </c>
      <c r="B53" s="25">
        <f>IF($B$3="January",'Full Detail Sheet'!B60,IF($B$3="February",'Full Detail Sheet'!C60,IF($B$3="March",'Full Detail Sheet'!D60,IF($B$3="April",'Full Detail Sheet'!E60,IF($B$3="May",'Full Detail Sheet'!F60,IF($B$3="June",'Full Detail Sheet'!G60,IF($B$3="July",'Full Detail Sheet'!H60,IF($B$3="August",'Full Detail Sheet'!I60,IF($B$3="September",'Full Detail Sheet'!J60,IF($B$3="October",'Full Detail Sheet'!K60,IF($B$3="November",'Full Detail Sheet'!L60,IF($B$3="December",'Full Detail Sheet'!M60))))))))))))</f>
        <v>1</v>
      </c>
      <c r="C53" s="26">
        <f>IF($B$3="January",'Full Detail Sheet'!B138,IF($B$3="February",'Full Detail Sheet'!C138,IF($B$3="March",'Full Detail Sheet'!D138,IF($B$3="April",'Full Detail Sheet'!E138,IF($B$3="May",'Full Detail Sheet'!F138,IF($B$3="June",'Full Detail Sheet'!G138,IF($B$3="July",'Full Detail Sheet'!H138,IF($B$3="August",'Full Detail Sheet'!I138,IF($B$3="September",'Full Detail Sheet'!J138,IF($B$3="October",'Full Detail Sheet'!K138,IF($B$3="November",'Full Detail Sheet'!L138,IF($B$3="December",'Full Detail Sheet'!M138))))))))))))</f>
        <v>1</v>
      </c>
      <c r="D53" s="27">
        <f t="shared" si="1"/>
        <v>0</v>
      </c>
      <c r="E53" s="28">
        <f t="shared" si="2"/>
        <v>0</v>
      </c>
      <c r="F53" s="25">
        <f t="shared" si="0"/>
        <v>1</v>
      </c>
      <c r="G53" s="29">
        <f>IF($B$3="January",'Full Detail Sheet'!B226,IF($B$3="February",'Full Detail Sheet'!C226,IF($B$3="March",'Full Detail Sheet'!D226,IF($B$3="April",'Full Detail Sheet'!E226,IF($B$3="May",'Full Detail Sheet'!F226,IF($B$3="June",'Full Detail Sheet'!G226,IF($B$3="July",'Full Detail Sheet'!H226,IF($B$3="August",'Full Detail Sheet'!I226,IF($B$3="September",'Full Detail Sheet'!J226,IF($B$3="October",'Full Detail Sheet'!K226,IF($B$3="November",'Full Detail Sheet'!L226,IF($B$3="December",'Full Detail Sheet'!M226))))))))))))</f>
        <v>1</v>
      </c>
      <c r="H53" s="27">
        <f t="shared" si="11"/>
        <v>0</v>
      </c>
      <c r="I53" s="28">
        <f t="shared" si="4"/>
        <v>0</v>
      </c>
    </row>
    <row r="54" spans="1:9" s="2" customFormat="1" x14ac:dyDescent="0.2">
      <c r="A54" s="7" t="s">
        <v>53</v>
      </c>
      <c r="B54" s="30">
        <f>IF($B$3="January",'Full Detail Sheet'!B61,IF($B$3="February",'Full Detail Sheet'!C61,IF($B$3="March",'Full Detail Sheet'!D61,IF($B$3="April",'Full Detail Sheet'!E61,IF($B$3="May",'Full Detail Sheet'!F61,IF($B$3="June",'Full Detail Sheet'!G61,IF($B$3="July",'Full Detail Sheet'!H61,IF($B$3="August",'Full Detail Sheet'!I61,IF($B$3="September",'Full Detail Sheet'!J61,IF($B$3="October",'Full Detail Sheet'!K61,IF($B$3="November",'Full Detail Sheet'!L61,IF($B$3="December",'Full Detail Sheet'!M61))))))))))))</f>
        <v>215</v>
      </c>
      <c r="C54" s="31">
        <f>IF($B$3="January",'Full Detail Sheet'!B139,IF($B$3="February",'Full Detail Sheet'!C139,IF($B$3="March",'Full Detail Sheet'!D139,IF($B$3="April",'Full Detail Sheet'!E139,IF($B$3="May",'Full Detail Sheet'!F139,IF($B$3="June",'Full Detail Sheet'!G139,IF($B$3="July",'Full Detail Sheet'!H139,IF($B$3="August",'Full Detail Sheet'!I139,IF($B$3="September",'Full Detail Sheet'!J139,IF($B$3="October",'Full Detail Sheet'!K139,IF($B$3="November",'Full Detail Sheet'!L139,IF($B$3="December",'Full Detail Sheet'!M139))))))))))))</f>
        <v>215</v>
      </c>
      <c r="D54" s="32">
        <f t="shared" si="1"/>
        <v>0</v>
      </c>
      <c r="E54" s="33">
        <f t="shared" si="2"/>
        <v>0</v>
      </c>
      <c r="F54" s="30">
        <f t="shared" si="0"/>
        <v>215</v>
      </c>
      <c r="G54" s="34">
        <f>IF($B$3="January",'Full Detail Sheet'!B227,IF($B$3="February",'Full Detail Sheet'!C227,IF($B$3="March",'Full Detail Sheet'!D227,IF($B$3="April",'Full Detail Sheet'!E227,IF($B$3="May",'Full Detail Sheet'!F227,IF($B$3="June",'Full Detail Sheet'!G227,IF($B$3="July",'Full Detail Sheet'!H227,IF($B$3="August",'Full Detail Sheet'!I227,IF($B$3="September",'Full Detail Sheet'!J227,IF($B$3="October",'Full Detail Sheet'!K227,IF($B$3="November",'Full Detail Sheet'!L227,IF($B$3="December",'Full Detail Sheet'!M227))))))))))))</f>
        <v>215</v>
      </c>
      <c r="H54" s="32">
        <f t="shared" si="11"/>
        <v>0</v>
      </c>
      <c r="I54" s="33">
        <f t="shared" si="4"/>
        <v>0</v>
      </c>
    </row>
    <row r="55" spans="1:9" x14ac:dyDescent="0.2">
      <c r="A55" s="38"/>
      <c r="B55" s="20"/>
      <c r="C55" s="21"/>
      <c r="D55" s="22"/>
      <c r="E55" s="23"/>
      <c r="F55" s="20"/>
      <c r="G55" s="24"/>
      <c r="H55" s="22"/>
      <c r="I55" s="23"/>
    </row>
    <row r="56" spans="1:9" s="2" customFormat="1" x14ac:dyDescent="0.2">
      <c r="A56" s="38" t="s">
        <v>54</v>
      </c>
      <c r="B56" s="20">
        <f>IF($B$3="January",'Full Detail Sheet'!B63,IF($B$3="February",'Full Detail Sheet'!C63,IF($B$3="March",'Full Detail Sheet'!D63,IF($B$3="April",'Full Detail Sheet'!E63,IF($B$3="May",'Full Detail Sheet'!F63,IF($B$3="June",'Full Detail Sheet'!G63,IF($B$3="July",'Full Detail Sheet'!H63,IF($B$3="August",'Full Detail Sheet'!I63,IF($B$3="September",'Full Detail Sheet'!J63,IF($B$3="October",'Full Detail Sheet'!K63,IF($B$3="November",'Full Detail Sheet'!L63,IF($B$3="December",'Full Detail Sheet'!M63))))))))))))</f>
        <v>1</v>
      </c>
      <c r="C56" s="21">
        <f>IF($B$3="January",'Full Detail Sheet'!B141,IF($B$3="February",'Full Detail Sheet'!C141,IF($B$3="March",'Full Detail Sheet'!D141,IF($B$3="April",'Full Detail Sheet'!E141,IF($B$3="May",'Full Detail Sheet'!F141,IF($B$3="June",'Full Detail Sheet'!G141,IF($B$3="July",'Full Detail Sheet'!H141,IF($B$3="August",'Full Detail Sheet'!I141,IF($B$3="September",'Full Detail Sheet'!J141,IF($B$3="October",'Full Detail Sheet'!K141,IF($B$3="November",'Full Detail Sheet'!L141,IF($B$3="December",'Full Detail Sheet'!M141))))))))))))</f>
        <v>1</v>
      </c>
      <c r="D56" s="22">
        <f t="shared" si="1"/>
        <v>0</v>
      </c>
      <c r="E56" s="23">
        <f t="shared" si="2"/>
        <v>0</v>
      </c>
      <c r="F56" s="20">
        <f t="shared" si="0"/>
        <v>1</v>
      </c>
      <c r="G56" s="24">
        <f>IF($B$3="January",'Full Detail Sheet'!B229,IF($B$3="February",'Full Detail Sheet'!C229,IF($B$3="March",'Full Detail Sheet'!D229,IF($B$3="April",'Full Detail Sheet'!E229,IF($B$3="May",'Full Detail Sheet'!F229,IF($B$3="June",'Full Detail Sheet'!G229,IF($B$3="July",'Full Detail Sheet'!H229,IF($B$3="August",'Full Detail Sheet'!I229,IF($B$3="September",'Full Detail Sheet'!J229,IF($B$3="October",'Full Detail Sheet'!K229,IF($B$3="November",'Full Detail Sheet'!L229,IF($B$3="December",'Full Detail Sheet'!M229))))))))))))</f>
        <v>1</v>
      </c>
      <c r="H56" s="22">
        <f t="shared" si="11"/>
        <v>0</v>
      </c>
      <c r="I56" s="23">
        <f t="shared" si="4"/>
        <v>0</v>
      </c>
    </row>
    <row r="57" spans="1:9" x14ac:dyDescent="0.2">
      <c r="A57" s="38" t="s">
        <v>55</v>
      </c>
      <c r="B57" s="20">
        <f>IF($B$3="January",'Full Detail Sheet'!B64,IF($B$3="February",'Full Detail Sheet'!C64,IF($B$3="March",'Full Detail Sheet'!D64,IF($B$3="April",'Full Detail Sheet'!E64,IF($B$3="May",'Full Detail Sheet'!F64,IF($B$3="June",'Full Detail Sheet'!G64,IF($B$3="July",'Full Detail Sheet'!H64,IF($B$3="August",'Full Detail Sheet'!I64,IF($B$3="September",'Full Detail Sheet'!J64,IF($B$3="October",'Full Detail Sheet'!K64,IF($B$3="November",'Full Detail Sheet'!L64,IF($B$3="December",'Full Detail Sheet'!M64))))))))))))</f>
        <v>109</v>
      </c>
      <c r="C57" s="21">
        <f>IF($B$3="January",'Full Detail Sheet'!B142,IF($B$3="February",'Full Detail Sheet'!C142,IF($B$3="March",'Full Detail Sheet'!D142,IF($B$3="April",'Full Detail Sheet'!E142,IF($B$3="May",'Full Detail Sheet'!F142,IF($B$3="June",'Full Detail Sheet'!G142,IF($B$3="July",'Full Detail Sheet'!H142,IF($B$3="August",'Full Detail Sheet'!I142,IF($B$3="September",'Full Detail Sheet'!J142,IF($B$3="October",'Full Detail Sheet'!K142,IF($B$3="November",'Full Detail Sheet'!L142,IF($B$3="December",'Full Detail Sheet'!M142))))))))))))</f>
        <v>109</v>
      </c>
      <c r="D57" s="22">
        <f t="shared" si="1"/>
        <v>0</v>
      </c>
      <c r="E57" s="23">
        <f t="shared" si="2"/>
        <v>0</v>
      </c>
      <c r="F57" s="20">
        <f t="shared" si="0"/>
        <v>109</v>
      </c>
      <c r="G57" s="24">
        <f>IF($B$3="January",'Full Detail Sheet'!B230,IF($B$3="February",'Full Detail Sheet'!C230,IF($B$3="March",'Full Detail Sheet'!D230,IF($B$3="April",'Full Detail Sheet'!E230,IF($B$3="May",'Full Detail Sheet'!F230,IF($B$3="June",'Full Detail Sheet'!G230,IF($B$3="July",'Full Detail Sheet'!H230,IF($B$3="August",'Full Detail Sheet'!I230,IF($B$3="September",'Full Detail Sheet'!J230,IF($B$3="October",'Full Detail Sheet'!K230,IF($B$3="November",'Full Detail Sheet'!L230,IF($B$3="December",'Full Detail Sheet'!M230))))))))))))</f>
        <v>109</v>
      </c>
      <c r="H57" s="22">
        <f t="shared" si="11"/>
        <v>0</v>
      </c>
      <c r="I57" s="23">
        <f t="shared" si="4"/>
        <v>0</v>
      </c>
    </row>
    <row r="58" spans="1:9" x14ac:dyDescent="0.2">
      <c r="A58" s="38" t="s">
        <v>56</v>
      </c>
      <c r="B58" s="20">
        <f>IF($B$3="January",'Full Detail Sheet'!B65,IF($B$3="February",'Full Detail Sheet'!C65,IF($B$3="March",'Full Detail Sheet'!D65,IF($B$3="April",'Full Detail Sheet'!E65,IF($B$3="May",'Full Detail Sheet'!F65,IF($B$3="June",'Full Detail Sheet'!G65,IF($B$3="July",'Full Detail Sheet'!H65,IF($B$3="August",'Full Detail Sheet'!I65,IF($B$3="September",'Full Detail Sheet'!J65,IF($B$3="October",'Full Detail Sheet'!K65,IF($B$3="November",'Full Detail Sheet'!L65,IF($B$3="December",'Full Detail Sheet'!M65))))))))))))</f>
        <v>1</v>
      </c>
      <c r="C58" s="21">
        <f>IF($B$3="January",'Full Detail Sheet'!B143,IF($B$3="February",'Full Detail Sheet'!C143,IF($B$3="March",'Full Detail Sheet'!D143,IF($B$3="April",'Full Detail Sheet'!E143,IF($B$3="May",'Full Detail Sheet'!F143,IF($B$3="June",'Full Detail Sheet'!G143,IF($B$3="July",'Full Detail Sheet'!H143,IF($B$3="August",'Full Detail Sheet'!I143,IF($B$3="September",'Full Detail Sheet'!J143,IF($B$3="October",'Full Detail Sheet'!K143,IF($B$3="November",'Full Detail Sheet'!L143,IF($B$3="December",'Full Detail Sheet'!M143))))))))))))</f>
        <v>1</v>
      </c>
      <c r="D58" s="22">
        <f t="shared" si="1"/>
        <v>0</v>
      </c>
      <c r="E58" s="23">
        <f t="shared" si="2"/>
        <v>0</v>
      </c>
      <c r="F58" s="20">
        <f t="shared" si="0"/>
        <v>1</v>
      </c>
      <c r="G58" s="24">
        <f>IF($B$3="January",'Full Detail Sheet'!B231,IF($B$3="February",'Full Detail Sheet'!C231,IF($B$3="March",'Full Detail Sheet'!D231,IF($B$3="April",'Full Detail Sheet'!E231,IF($B$3="May",'Full Detail Sheet'!F231,IF($B$3="June",'Full Detail Sheet'!G231,IF($B$3="July",'Full Detail Sheet'!H231,IF($B$3="August",'Full Detail Sheet'!I231,IF($B$3="September",'Full Detail Sheet'!J231,IF($B$3="October",'Full Detail Sheet'!K231,IF($B$3="November",'Full Detail Sheet'!L231,IF($B$3="December",'Full Detail Sheet'!M231))))))))))))</f>
        <v>1</v>
      </c>
      <c r="H58" s="22">
        <f t="shared" si="11"/>
        <v>0</v>
      </c>
      <c r="I58" s="23">
        <f t="shared" si="4"/>
        <v>0</v>
      </c>
    </row>
    <row r="59" spans="1:9" x14ac:dyDescent="0.2">
      <c r="A59" s="38" t="s">
        <v>57</v>
      </c>
      <c r="B59" s="20">
        <f>IF($B$3="January",'Full Detail Sheet'!B66,IF($B$3="February",'Full Detail Sheet'!C66,IF($B$3="March",'Full Detail Sheet'!D66,IF($B$3="April",'Full Detail Sheet'!E66,IF($B$3="May",'Full Detail Sheet'!F66,IF($B$3="June",'Full Detail Sheet'!G66,IF($B$3="July",'Full Detail Sheet'!H66,IF($B$3="August",'Full Detail Sheet'!I66,IF($B$3="September",'Full Detail Sheet'!J66,IF($B$3="October",'Full Detail Sheet'!K66,IF($B$3="November",'Full Detail Sheet'!L66,IF($B$3="December",'Full Detail Sheet'!M66))))))))))))</f>
        <v>1</v>
      </c>
      <c r="C59" s="21">
        <f>IF($B$3="January",'Full Detail Sheet'!B144,IF($B$3="February",'Full Detail Sheet'!C144,IF($B$3="March",'Full Detail Sheet'!D144,IF($B$3="April",'Full Detail Sheet'!E144,IF($B$3="May",'Full Detail Sheet'!F144,IF($B$3="June",'Full Detail Sheet'!G144,IF($B$3="July",'Full Detail Sheet'!H144,IF($B$3="August",'Full Detail Sheet'!I144,IF($B$3="September",'Full Detail Sheet'!J144,IF($B$3="October",'Full Detail Sheet'!K144,IF($B$3="November",'Full Detail Sheet'!L144,IF($B$3="December",'Full Detail Sheet'!M144))))))))))))</f>
        <v>1</v>
      </c>
      <c r="D59" s="22">
        <f t="shared" si="1"/>
        <v>0</v>
      </c>
      <c r="E59" s="23">
        <f t="shared" si="2"/>
        <v>0</v>
      </c>
      <c r="F59" s="20">
        <f t="shared" si="0"/>
        <v>1</v>
      </c>
      <c r="G59" s="24">
        <f>IF($B$3="January",'Full Detail Sheet'!B232,IF($B$3="February",'Full Detail Sheet'!C232,IF($B$3="March",'Full Detail Sheet'!D232,IF($B$3="April",'Full Detail Sheet'!E232,IF($B$3="May",'Full Detail Sheet'!F232,IF($B$3="June",'Full Detail Sheet'!G232,IF($B$3="July",'Full Detail Sheet'!H232,IF($B$3="August",'Full Detail Sheet'!I232,IF($B$3="September",'Full Detail Sheet'!J232,IF($B$3="October",'Full Detail Sheet'!K232,IF($B$3="November",'Full Detail Sheet'!L232,IF($B$3="December",'Full Detail Sheet'!M232))))))))))))</f>
        <v>1</v>
      </c>
      <c r="H59" s="22">
        <f t="shared" si="11"/>
        <v>0</v>
      </c>
      <c r="I59" s="23">
        <f t="shared" si="4"/>
        <v>0</v>
      </c>
    </row>
    <row r="60" spans="1:9" x14ac:dyDescent="0.2">
      <c r="A60" s="38" t="s">
        <v>58</v>
      </c>
      <c r="B60" s="20">
        <f>IF($B$3="January",'Full Detail Sheet'!B67,IF($B$3="February",'Full Detail Sheet'!C67,IF($B$3="March",'Full Detail Sheet'!D67,IF($B$3="April",'Full Detail Sheet'!E67,IF($B$3="May",'Full Detail Sheet'!F67,IF($B$3="June",'Full Detail Sheet'!G67,IF($B$3="July",'Full Detail Sheet'!H67,IF($B$3="August",'Full Detail Sheet'!I67,IF($B$3="September",'Full Detail Sheet'!J67,IF($B$3="October",'Full Detail Sheet'!K67,IF($B$3="November",'Full Detail Sheet'!L67,IF($B$3="December",'Full Detail Sheet'!M67))))))))))))</f>
        <v>1</v>
      </c>
      <c r="C60" s="21">
        <f>IF($B$3="January",'Full Detail Sheet'!B145,IF($B$3="February",'Full Detail Sheet'!C145,IF($B$3="March",'Full Detail Sheet'!D145,IF($B$3="April",'Full Detail Sheet'!E145,IF($B$3="May",'Full Detail Sheet'!F145,IF($B$3="June",'Full Detail Sheet'!G145,IF($B$3="July",'Full Detail Sheet'!H145,IF($B$3="August",'Full Detail Sheet'!I145,IF($B$3="September",'Full Detail Sheet'!J145,IF($B$3="October",'Full Detail Sheet'!K145,IF($B$3="November",'Full Detail Sheet'!L145,IF($B$3="December",'Full Detail Sheet'!M145))))))))))))</f>
        <v>1</v>
      </c>
      <c r="D60" s="22">
        <f t="shared" si="1"/>
        <v>0</v>
      </c>
      <c r="E60" s="23">
        <f t="shared" si="2"/>
        <v>0</v>
      </c>
      <c r="F60" s="20">
        <f t="shared" si="0"/>
        <v>1</v>
      </c>
      <c r="G60" s="24">
        <f>IF($B$3="January",'Full Detail Sheet'!B233,IF($B$3="February",'Full Detail Sheet'!C233,IF($B$3="March",'Full Detail Sheet'!D233,IF($B$3="April",'Full Detail Sheet'!E233,IF($B$3="May",'Full Detail Sheet'!F233,IF($B$3="June",'Full Detail Sheet'!G233,IF($B$3="July",'Full Detail Sheet'!H233,IF($B$3="August",'Full Detail Sheet'!I233,IF($B$3="September",'Full Detail Sheet'!J233,IF($B$3="October",'Full Detail Sheet'!K233,IF($B$3="November",'Full Detail Sheet'!L233,IF($B$3="December",'Full Detail Sheet'!M233))))))))))))</f>
        <v>1</v>
      </c>
      <c r="H60" s="22">
        <f t="shared" si="11"/>
        <v>0</v>
      </c>
      <c r="I60" s="23">
        <f t="shared" si="4"/>
        <v>0</v>
      </c>
    </row>
    <row r="61" spans="1:9" x14ac:dyDescent="0.2">
      <c r="A61" s="38" t="s">
        <v>59</v>
      </c>
      <c r="B61" s="20">
        <f>IF($B$3="January",'Full Detail Sheet'!B68,IF($B$3="February",'Full Detail Sheet'!C68,IF($B$3="March",'Full Detail Sheet'!D68,IF($B$3="April",'Full Detail Sheet'!E68,IF($B$3="May",'Full Detail Sheet'!F68,IF($B$3="June",'Full Detail Sheet'!G68,IF($B$3="July",'Full Detail Sheet'!H68,IF($B$3="August",'Full Detail Sheet'!I68,IF($B$3="September",'Full Detail Sheet'!J68,IF($B$3="October",'Full Detail Sheet'!K68,IF($B$3="November",'Full Detail Sheet'!L68,IF($B$3="December",'Full Detail Sheet'!M68))))))))))))</f>
        <v>59</v>
      </c>
      <c r="C61" s="21">
        <f>IF($B$3="January",'Full Detail Sheet'!B146,IF($B$3="February",'Full Detail Sheet'!C146,IF($B$3="March",'Full Detail Sheet'!D146,IF($B$3="April",'Full Detail Sheet'!E146,IF($B$3="May",'Full Detail Sheet'!F146,IF($B$3="June",'Full Detail Sheet'!G146,IF($B$3="July",'Full Detail Sheet'!H146,IF($B$3="August",'Full Detail Sheet'!I146,IF($B$3="September",'Full Detail Sheet'!J146,IF($B$3="October",'Full Detail Sheet'!K146,IF($B$3="November",'Full Detail Sheet'!L146,IF($B$3="December",'Full Detail Sheet'!M146))))))))))))</f>
        <v>59</v>
      </c>
      <c r="D61" s="22">
        <f t="shared" si="1"/>
        <v>0</v>
      </c>
      <c r="E61" s="23">
        <f t="shared" si="2"/>
        <v>0</v>
      </c>
      <c r="F61" s="20">
        <f t="shared" si="0"/>
        <v>59</v>
      </c>
      <c r="G61" s="24">
        <f>IF($B$3="January",'Full Detail Sheet'!B234,IF($B$3="February",'Full Detail Sheet'!C234,IF($B$3="March",'Full Detail Sheet'!D234,IF($B$3="April",'Full Detail Sheet'!E234,IF($B$3="May",'Full Detail Sheet'!F234,IF($B$3="June",'Full Detail Sheet'!G234,IF($B$3="July",'Full Detail Sheet'!H234,IF($B$3="August",'Full Detail Sheet'!I234,IF($B$3="September",'Full Detail Sheet'!J234,IF($B$3="October",'Full Detail Sheet'!K234,IF($B$3="November",'Full Detail Sheet'!L234,IF($B$3="December",'Full Detail Sheet'!M234))))))))))))</f>
        <v>59</v>
      </c>
      <c r="H61" s="22">
        <f t="shared" si="11"/>
        <v>0</v>
      </c>
      <c r="I61" s="23">
        <f t="shared" si="4"/>
        <v>0</v>
      </c>
    </row>
    <row r="62" spans="1:9" x14ac:dyDescent="0.2">
      <c r="A62" s="38" t="s">
        <v>60</v>
      </c>
      <c r="B62" s="20">
        <f>IF($B$3="January",'Full Detail Sheet'!B69,IF($B$3="February",'Full Detail Sheet'!C69,IF($B$3="March",'Full Detail Sheet'!D69,IF($B$3="April",'Full Detail Sheet'!E69,IF($B$3="May",'Full Detail Sheet'!F69,IF($B$3="June",'Full Detail Sheet'!G69,IF($B$3="July",'Full Detail Sheet'!H69,IF($B$3="August",'Full Detail Sheet'!I69,IF($B$3="September",'Full Detail Sheet'!J69,IF($B$3="October",'Full Detail Sheet'!K69,IF($B$3="November",'Full Detail Sheet'!L69,IF($B$3="December",'Full Detail Sheet'!M69))))))))))))</f>
        <v>1</v>
      </c>
      <c r="C62" s="21">
        <f>IF($B$3="January",'Full Detail Sheet'!B147,IF($B$3="February",'Full Detail Sheet'!C147,IF($B$3="March",'Full Detail Sheet'!D147,IF($B$3="April",'Full Detail Sheet'!E147,IF($B$3="May",'Full Detail Sheet'!F147,IF($B$3="June",'Full Detail Sheet'!G147,IF($B$3="July",'Full Detail Sheet'!H147,IF($B$3="August",'Full Detail Sheet'!I147,IF($B$3="September",'Full Detail Sheet'!J147,IF($B$3="October",'Full Detail Sheet'!K147,IF($B$3="November",'Full Detail Sheet'!L147,IF($B$3="December",'Full Detail Sheet'!M147))))))))))))</f>
        <v>1</v>
      </c>
      <c r="D62" s="22">
        <f t="shared" si="1"/>
        <v>0</v>
      </c>
      <c r="E62" s="23">
        <f t="shared" si="2"/>
        <v>0</v>
      </c>
      <c r="F62" s="20">
        <f t="shared" si="0"/>
        <v>1</v>
      </c>
      <c r="G62" s="24">
        <f>IF($B$3="January",'Full Detail Sheet'!B235,IF($B$3="February",'Full Detail Sheet'!C235,IF($B$3="March",'Full Detail Sheet'!D235,IF($B$3="April",'Full Detail Sheet'!E235,IF($B$3="May",'Full Detail Sheet'!F235,IF($B$3="June",'Full Detail Sheet'!G235,IF($B$3="July",'Full Detail Sheet'!H235,IF($B$3="August",'Full Detail Sheet'!I235,IF($B$3="September",'Full Detail Sheet'!J235,IF($B$3="October",'Full Detail Sheet'!K235,IF($B$3="November",'Full Detail Sheet'!L235,IF($B$3="December",'Full Detail Sheet'!M235))))))))))))</f>
        <v>1</v>
      </c>
      <c r="H62" s="22">
        <f t="shared" si="11"/>
        <v>0</v>
      </c>
      <c r="I62" s="23">
        <f t="shared" si="4"/>
        <v>0</v>
      </c>
    </row>
    <row r="63" spans="1:9" x14ac:dyDescent="0.2">
      <c r="A63" s="38" t="s">
        <v>61</v>
      </c>
      <c r="B63" s="25">
        <f>IF($B$3="January",'Full Detail Sheet'!B70,IF($B$3="February",'Full Detail Sheet'!C70,IF($B$3="March",'Full Detail Sheet'!D70,IF($B$3="April",'Full Detail Sheet'!E70,IF($B$3="May",'Full Detail Sheet'!F70,IF($B$3="June",'Full Detail Sheet'!G70,IF($B$3="July",'Full Detail Sheet'!H70,IF($B$3="August",'Full Detail Sheet'!I70,IF($B$3="September",'Full Detail Sheet'!J70,IF($B$3="October",'Full Detail Sheet'!K70,IF($B$3="November",'Full Detail Sheet'!L70,IF($B$3="December",'Full Detail Sheet'!M70))))))))))))</f>
        <v>1</v>
      </c>
      <c r="C63" s="26">
        <f>IF($B$3="January",'Full Detail Sheet'!B148,IF($B$3="February",'Full Detail Sheet'!C148,IF($B$3="March",'Full Detail Sheet'!D148,IF($B$3="April",'Full Detail Sheet'!E148,IF($B$3="May",'Full Detail Sheet'!F148,IF($B$3="June",'Full Detail Sheet'!G148,IF($B$3="July",'Full Detail Sheet'!H148,IF($B$3="August",'Full Detail Sheet'!I148,IF($B$3="September",'Full Detail Sheet'!J148,IF($B$3="October",'Full Detail Sheet'!K148,IF($B$3="November",'Full Detail Sheet'!L148,IF($B$3="December",'Full Detail Sheet'!M148))))))))))))</f>
        <v>1</v>
      </c>
      <c r="D63" s="27">
        <f t="shared" si="1"/>
        <v>0</v>
      </c>
      <c r="E63" s="28">
        <f t="shared" si="2"/>
        <v>0</v>
      </c>
      <c r="F63" s="25">
        <f t="shared" si="0"/>
        <v>1</v>
      </c>
      <c r="G63" s="29">
        <f>IF($B$3="January",'Full Detail Sheet'!B236,IF($B$3="February",'Full Detail Sheet'!C236,IF($B$3="March",'Full Detail Sheet'!D236,IF($B$3="April",'Full Detail Sheet'!E236,IF($B$3="May",'Full Detail Sheet'!F236,IF($B$3="June",'Full Detail Sheet'!G236,IF($B$3="July",'Full Detail Sheet'!H236,IF($B$3="August",'Full Detail Sheet'!I236,IF($B$3="September",'Full Detail Sheet'!J236,IF($B$3="October",'Full Detail Sheet'!K236,IF($B$3="November",'Full Detail Sheet'!L236,IF($B$3="December",'Full Detail Sheet'!M236))))))))))))</f>
        <v>1</v>
      </c>
      <c r="H63" s="27">
        <f t="shared" si="11"/>
        <v>0</v>
      </c>
      <c r="I63" s="28">
        <f t="shared" si="4"/>
        <v>0</v>
      </c>
    </row>
    <row r="64" spans="1:9" x14ac:dyDescent="0.2">
      <c r="A64" s="39" t="s">
        <v>62</v>
      </c>
      <c r="B64" s="30">
        <f>IF($B$3="January",'Full Detail Sheet'!B71,IF($B$3="February",'Full Detail Sheet'!C71,IF($B$3="March",'Full Detail Sheet'!D71,IF($B$3="April",'Full Detail Sheet'!E71,IF($B$3="May",'Full Detail Sheet'!F71,IF($B$3="June",'Full Detail Sheet'!G71,IF($B$3="July",'Full Detail Sheet'!H71,IF($B$3="August",'Full Detail Sheet'!I71,IF($B$3="September",'Full Detail Sheet'!J71,IF($B$3="October",'Full Detail Sheet'!K71,IF($B$3="November",'Full Detail Sheet'!L71,IF($B$3="December",'Full Detail Sheet'!M71))))))))))))</f>
        <v>174</v>
      </c>
      <c r="C64" s="31">
        <f>IF($B$3="January",'Full Detail Sheet'!B149,IF($B$3="February",'Full Detail Sheet'!C149,IF($B$3="March",'Full Detail Sheet'!D149,IF($B$3="April",'Full Detail Sheet'!E149,IF($B$3="May",'Full Detail Sheet'!F149,IF($B$3="June",'Full Detail Sheet'!G149,IF($B$3="July",'Full Detail Sheet'!H149,IF($B$3="August",'Full Detail Sheet'!I149,IF($B$3="September",'Full Detail Sheet'!J149,IF($B$3="October",'Full Detail Sheet'!K149,IF($B$3="November",'Full Detail Sheet'!L149,IF($B$3="December",'Full Detail Sheet'!M149))))))))))))</f>
        <v>174</v>
      </c>
      <c r="D64" s="32">
        <f t="shared" si="1"/>
        <v>0</v>
      </c>
      <c r="E64" s="33">
        <f t="shared" si="2"/>
        <v>0</v>
      </c>
      <c r="F64" s="30">
        <f t="shared" si="0"/>
        <v>174</v>
      </c>
      <c r="G64" s="34">
        <f>IF($B$3="January",'Full Detail Sheet'!B237,IF($B$3="February",'Full Detail Sheet'!C237,IF($B$3="March",'Full Detail Sheet'!D237,IF($B$3="April",'Full Detail Sheet'!E237,IF($B$3="May",'Full Detail Sheet'!F237,IF($B$3="June",'Full Detail Sheet'!G237,IF($B$3="July",'Full Detail Sheet'!H237,IF($B$3="August",'Full Detail Sheet'!I237,IF($B$3="September",'Full Detail Sheet'!J237,IF($B$3="October",'Full Detail Sheet'!K237,IF($B$3="November",'Full Detail Sheet'!L237,IF($B$3="December",'Full Detail Sheet'!M237))))))))))))</f>
        <v>174</v>
      </c>
      <c r="H64" s="32">
        <f t="shared" si="11"/>
        <v>0</v>
      </c>
      <c r="I64" s="33">
        <f t="shared" si="4"/>
        <v>0</v>
      </c>
    </row>
    <row r="65" spans="1:9" x14ac:dyDescent="0.2">
      <c r="A65" s="38"/>
      <c r="B65" s="20"/>
      <c r="C65" s="21"/>
      <c r="D65" s="22"/>
      <c r="E65" s="23"/>
      <c r="F65" s="20"/>
      <c r="G65" s="24"/>
      <c r="H65" s="22"/>
      <c r="I65" s="23"/>
    </row>
    <row r="66" spans="1:9" x14ac:dyDescent="0.2">
      <c r="A66" s="39" t="s">
        <v>63</v>
      </c>
      <c r="B66" s="30">
        <f>IF($B$3="January",'Full Detail Sheet'!B73,IF($B$3="February",'Full Detail Sheet'!C73,IF($B$3="March",'Full Detail Sheet'!D73,IF($B$3="April",'Full Detail Sheet'!E73,IF($B$3="May",'Full Detail Sheet'!F73,IF($B$3="June",'Full Detail Sheet'!G73,IF($B$3="July",'Full Detail Sheet'!H73,IF($B$3="August",'Full Detail Sheet'!I73,IF($B$3="September",'Full Detail Sheet'!J73,IF($B$3="October",'Full Detail Sheet'!K73,IF($B$3="November",'Full Detail Sheet'!L73,IF($B$3="December",'Full Detail Sheet'!M73))))))))))))</f>
        <v>2336</v>
      </c>
      <c r="C66" s="31">
        <f>IF($B$3="January",'Full Detail Sheet'!B151,IF($B$3="February",'Full Detail Sheet'!C151,IF($B$3="March",'Full Detail Sheet'!D151,IF($B$3="April",'Full Detail Sheet'!E151,IF($B$3="May",'Full Detail Sheet'!F151,IF($B$3="June",'Full Detail Sheet'!G151,IF($B$3="July",'Full Detail Sheet'!H151,IF($B$3="August",'Full Detail Sheet'!I151,IF($B$3="September",'Full Detail Sheet'!J151,IF($B$3="October",'Full Detail Sheet'!K151,IF($B$3="November",'Full Detail Sheet'!L151,IF($B$3="December",'Full Detail Sheet'!M151))))))))))))</f>
        <v>2336</v>
      </c>
      <c r="D66" s="32">
        <f t="shared" si="1"/>
        <v>0</v>
      </c>
      <c r="E66" s="33">
        <f t="shared" si="2"/>
        <v>0</v>
      </c>
      <c r="F66" s="30">
        <f t="shared" si="0"/>
        <v>2336</v>
      </c>
      <c r="G66" s="34">
        <f>IF($B$3="January",'Full Detail Sheet'!B239,IF($B$3="February",'Full Detail Sheet'!C239,IF($B$3="March",'Full Detail Sheet'!D239,IF($B$3="April",'Full Detail Sheet'!E239,IF($B$3="May",'Full Detail Sheet'!F239,IF($B$3="June",'Full Detail Sheet'!G239,IF($B$3="July",'Full Detail Sheet'!H239,IF($B$3="August",'Full Detail Sheet'!I239,IF($B$3="September",'Full Detail Sheet'!J239,IF($B$3="October",'Full Detail Sheet'!K239,IF($B$3="November",'Full Detail Sheet'!L239,IF($B$3="December",'Full Detail Sheet'!M239))))))))))))</f>
        <v>2336</v>
      </c>
      <c r="H66" s="32">
        <f t="shared" si="11"/>
        <v>0</v>
      </c>
      <c r="I66" s="33">
        <f t="shared" si="4"/>
        <v>0</v>
      </c>
    </row>
    <row r="67" spans="1:9" x14ac:dyDescent="0.2">
      <c r="A67" s="38"/>
      <c r="B67" s="30"/>
      <c r="C67" s="31"/>
      <c r="D67" s="32"/>
      <c r="E67" s="33"/>
      <c r="F67" s="30"/>
      <c r="G67" s="34"/>
      <c r="H67" s="32"/>
      <c r="I67" s="33"/>
    </row>
    <row r="68" spans="1:9" x14ac:dyDescent="0.2">
      <c r="A68" s="7" t="s">
        <v>64</v>
      </c>
      <c r="B68" s="40">
        <f>IF($B$3="January",'Full Detail Sheet'!B75,IF($B$3="February",'Full Detail Sheet'!C75,IF($B$3="March",'Full Detail Sheet'!D75,IF($B$3="April",'Full Detail Sheet'!E75,IF($B$3="May",'Full Detail Sheet'!F75,IF($B$3="June",'Full Detail Sheet'!G75,IF($B$3="July",'Full Detail Sheet'!H75,IF($B$3="August",'Full Detail Sheet'!I75,IF($B$3="September",'Full Detail Sheet'!J75,IF($B$3="October",'Full Detail Sheet'!K75,IF($B$3="November",'Full Detail Sheet'!L75,IF($B$3="December",'Full Detail Sheet'!M75))))))))))))</f>
        <v>4210</v>
      </c>
      <c r="C68" s="41">
        <f>IF($B$3="January",'Full Detail Sheet'!B153,IF($B$3="February",'Full Detail Sheet'!C153,IF($B$3="March",'Full Detail Sheet'!D153,IF($B$3="April",'Full Detail Sheet'!E153,IF($B$3="May",'Full Detail Sheet'!F153,IF($B$3="June",'Full Detail Sheet'!G153,IF($B$3="July",'Full Detail Sheet'!H153,IF($B$3="August",'Full Detail Sheet'!I153,IF($B$3="September",'Full Detail Sheet'!J153,IF($B$3="October",'Full Detail Sheet'!K153,IF($B$3="November",'Full Detail Sheet'!L153,IF($B$3="December",'Full Detail Sheet'!M153))))))))))))</f>
        <v>4210</v>
      </c>
      <c r="D68" s="42">
        <f t="shared" si="1"/>
        <v>0</v>
      </c>
      <c r="E68" s="43">
        <f t="shared" si="2"/>
        <v>0</v>
      </c>
      <c r="F68" s="40">
        <f t="shared" si="0"/>
        <v>4210</v>
      </c>
      <c r="G68" s="44">
        <f>IF($B$3="January",'Full Detail Sheet'!B241,IF($B$3="February",'Full Detail Sheet'!C241,IF($B$3="March",'Full Detail Sheet'!D241,IF($B$3="April",'Full Detail Sheet'!E241,IF($B$3="May",'Full Detail Sheet'!F241,IF($B$3="June",'Full Detail Sheet'!G241,IF($B$3="July",'Full Detail Sheet'!H241,IF($B$3="August",'Full Detail Sheet'!I241,IF($B$3="September",'Full Detail Sheet'!J241,IF($B$3="October",'Full Detail Sheet'!K241,IF($B$3="November",'Full Detail Sheet'!L241,IF($B$3="December",'Full Detail Sheet'!M241))))))))))))</f>
        <v>4210</v>
      </c>
      <c r="H68" s="42">
        <f t="shared" si="11"/>
        <v>0</v>
      </c>
      <c r="I68" s="43">
        <f t="shared" si="4"/>
        <v>0</v>
      </c>
    </row>
    <row r="69" spans="1:9" x14ac:dyDescent="0.2">
      <c r="A69" s="38"/>
    </row>
    <row r="70" spans="1:9" x14ac:dyDescent="0.2">
      <c r="A70" s="38"/>
    </row>
    <row r="71" spans="1:9" x14ac:dyDescent="0.2">
      <c r="A71" s="38"/>
    </row>
    <row r="72" spans="1:9" x14ac:dyDescent="0.2">
      <c r="A72" s="45"/>
    </row>
    <row r="73" spans="1:9" x14ac:dyDescent="0.2">
      <c r="A73" s="13"/>
    </row>
    <row r="74" spans="1:9" x14ac:dyDescent="0.2">
      <c r="A74" s="7"/>
    </row>
    <row r="75" spans="1:9" x14ac:dyDescent="0.2">
      <c r="A75" s="13"/>
    </row>
    <row r="76" spans="1:9" x14ac:dyDescent="0.2">
      <c r="A76" s="13"/>
    </row>
    <row r="77" spans="1:9" x14ac:dyDescent="0.2">
      <c r="A77" s="13"/>
    </row>
    <row r="78" spans="1:9" x14ac:dyDescent="0.2">
      <c r="A78" s="13"/>
    </row>
    <row r="79" spans="1:9" x14ac:dyDescent="0.2">
      <c r="A79" s="7"/>
    </row>
    <row r="80" spans="1:9" x14ac:dyDescent="0.2">
      <c r="A80" s="13"/>
    </row>
    <row r="81" spans="1:1" x14ac:dyDescent="0.2">
      <c r="A81" s="7"/>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7"/>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7"/>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7"/>
    </row>
    <row r="107" spans="1:1" x14ac:dyDescent="0.2">
      <c r="A107" s="13"/>
    </row>
    <row r="108" spans="1:1" x14ac:dyDescent="0.2">
      <c r="A108" s="13"/>
    </row>
    <row r="109" spans="1:1" x14ac:dyDescent="0.2">
      <c r="A109" s="13"/>
    </row>
    <row r="110" spans="1:1" x14ac:dyDescent="0.2">
      <c r="A110" s="13"/>
    </row>
    <row r="111" spans="1:1" x14ac:dyDescent="0.2">
      <c r="A111" s="13"/>
    </row>
    <row r="112" spans="1:1" x14ac:dyDescent="0.2">
      <c r="A112" s="13"/>
    </row>
    <row r="113" spans="1:1" x14ac:dyDescent="0.2">
      <c r="A113" s="7"/>
    </row>
    <row r="114" spans="1:1" x14ac:dyDescent="0.2">
      <c r="A114" s="13"/>
    </row>
    <row r="115" spans="1:1" x14ac:dyDescent="0.2">
      <c r="A115" s="13"/>
    </row>
    <row r="116" spans="1:1" x14ac:dyDescent="0.2">
      <c r="A116" s="13"/>
    </row>
    <row r="117" spans="1:1" x14ac:dyDescent="0.2">
      <c r="A117" s="13"/>
    </row>
    <row r="118" spans="1:1" x14ac:dyDescent="0.2">
      <c r="A118" s="13"/>
    </row>
    <row r="119" spans="1:1" x14ac:dyDescent="0.2">
      <c r="A119" s="13"/>
    </row>
    <row r="120" spans="1:1" x14ac:dyDescent="0.2">
      <c r="A120" s="13"/>
    </row>
    <row r="121" spans="1:1" x14ac:dyDescent="0.2">
      <c r="A121" s="13"/>
    </row>
    <row r="122" spans="1:1" x14ac:dyDescent="0.2">
      <c r="A122" s="7"/>
    </row>
    <row r="123" spans="1:1" x14ac:dyDescent="0.2">
      <c r="A123" s="38"/>
    </row>
    <row r="124" spans="1:1" x14ac:dyDescent="0.2">
      <c r="A124" s="38"/>
    </row>
    <row r="125" spans="1:1" x14ac:dyDescent="0.2">
      <c r="A125" s="38"/>
    </row>
    <row r="126" spans="1:1" x14ac:dyDescent="0.2">
      <c r="A126" s="38"/>
    </row>
    <row r="127" spans="1:1" x14ac:dyDescent="0.2">
      <c r="A127" s="38"/>
    </row>
    <row r="128" spans="1:1" x14ac:dyDescent="0.2">
      <c r="A128" s="38"/>
    </row>
    <row r="129" spans="1:1" x14ac:dyDescent="0.2">
      <c r="A129" s="38"/>
    </row>
    <row r="130" spans="1:1" x14ac:dyDescent="0.2">
      <c r="A130" s="38"/>
    </row>
    <row r="131" spans="1:1" x14ac:dyDescent="0.2">
      <c r="A131" s="38"/>
    </row>
    <row r="132" spans="1:1" x14ac:dyDescent="0.2">
      <c r="A132" s="39"/>
    </row>
    <row r="133" spans="1:1" x14ac:dyDescent="0.2">
      <c r="A133" s="38"/>
    </row>
    <row r="134" spans="1:1" x14ac:dyDescent="0.2">
      <c r="A134" s="39"/>
    </row>
    <row r="135" spans="1:1" x14ac:dyDescent="0.2">
      <c r="A135" s="38"/>
    </row>
    <row r="136" spans="1:1" x14ac:dyDescent="0.2">
      <c r="A136" s="7"/>
    </row>
  </sheetData>
  <mergeCells count="3">
    <mergeCell ref="A1:I1"/>
    <mergeCell ref="B5:E5"/>
    <mergeCell ref="F5:I5"/>
  </mergeCells>
  <printOptions horizontalCentered="1"/>
  <pageMargins left="0" right="0" top="0.75" bottom="0" header="0" footer="0"/>
  <pageSetup scale="63" orientation="landscape" r:id="rId1"/>
  <headerFooter alignWithMargins="0">
    <oddHeader>&amp;CFraimCPA.com</oddHeader>
    <oddFooter>&amp;R© 2015 Micah Fraim, CPA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'Full Detail Sheet'!$J$157:$J$168</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zoomScaleNormal="100" workbookViewId="0">
      <selection sqref="A1:I1"/>
    </sheetView>
  </sheetViews>
  <sheetFormatPr defaultRowHeight="12.75" x14ac:dyDescent="0.2"/>
  <cols>
    <col min="1" max="1" width="31.140625" style="1" bestFit="1" customWidth="1"/>
    <col min="2" max="2" width="11.5703125" style="4" bestFit="1" customWidth="1"/>
    <col min="3" max="3" width="12.85546875" style="4" customWidth="1"/>
    <col min="4" max="5" width="12.140625" style="5" customWidth="1"/>
    <col min="6" max="6" width="12.140625" style="1" customWidth="1"/>
    <col min="7" max="7" width="12.140625" style="1" bestFit="1" customWidth="1"/>
    <col min="8" max="8" width="11.7109375" style="1" customWidth="1"/>
    <col min="9" max="9" width="12" style="1" customWidth="1"/>
    <col min="10" max="16384" width="9.140625" style="1"/>
  </cols>
  <sheetData>
    <row r="1" spans="1:9" ht="20.25" x14ac:dyDescent="0.3">
      <c r="A1" s="116" t="s">
        <v>65</v>
      </c>
      <c r="B1" s="116"/>
      <c r="C1" s="116"/>
      <c r="D1" s="116"/>
      <c r="E1" s="116"/>
      <c r="F1" s="116"/>
      <c r="G1" s="116"/>
      <c r="H1" s="116"/>
      <c r="I1" s="116"/>
    </row>
    <row r="3" spans="1:9" ht="15" x14ac:dyDescent="0.25">
      <c r="A3" s="2" t="s">
        <v>1</v>
      </c>
      <c r="B3" s="3" t="s">
        <v>2</v>
      </c>
    </row>
    <row r="5" spans="1:9" ht="15" x14ac:dyDescent="0.25">
      <c r="A5" s="6"/>
      <c r="B5" s="117" t="s">
        <v>3</v>
      </c>
      <c r="C5" s="117"/>
      <c r="D5" s="117"/>
      <c r="E5" s="118"/>
      <c r="F5" s="117" t="s">
        <v>4</v>
      </c>
      <c r="G5" s="117"/>
      <c r="H5" s="117"/>
      <c r="I5" s="118"/>
    </row>
    <row r="6" spans="1:9" s="5" customFormat="1" x14ac:dyDescent="0.2">
      <c r="A6" s="7" t="s">
        <v>5</v>
      </c>
      <c r="B6" s="8" t="s">
        <v>6</v>
      </c>
      <c r="C6" s="9" t="s">
        <v>7</v>
      </c>
      <c r="D6" s="10" t="s">
        <v>8</v>
      </c>
      <c r="E6" s="11" t="s">
        <v>9</v>
      </c>
      <c r="F6" s="8" t="str">
        <f t="shared" ref="F6:F68" si="0">IF(B6=0,0,B6)</f>
        <v>Actual</v>
      </c>
      <c r="G6" s="12" t="s">
        <v>10</v>
      </c>
      <c r="H6" s="10" t="s">
        <v>8</v>
      </c>
      <c r="I6" s="11" t="s">
        <v>9</v>
      </c>
    </row>
    <row r="7" spans="1:9" s="19" customFormat="1" x14ac:dyDescent="0.2">
      <c r="A7" s="13" t="s">
        <v>11</v>
      </c>
      <c r="B7" s="14">
        <f>IF($B$3="January",'Full Detail Sheet'!P14,IF($B$3="February",'Full Detail Sheet'!P14,IF($B$3="March",'Full Detail Sheet'!P14,IF($B$3="April",'Full Detail Sheet'!Q14,IF($B$3="May",'Full Detail Sheet'!Q14,IF($B$3="June",'Full Detail Sheet'!Q14,IF($B$3="July",'Full Detail Sheet'!R14,IF($B$3="August",'Full Detail Sheet'!R14,IF($B$3="September",'Full Detail Sheet'!J14,IF($B$3="October",'Full Detail Sheet'!S14,IF($B$3="November",'Full Detail Sheet'!S14,IF($B$3="December",'Full Detail Sheet'!S14))))))))))))</f>
        <v>7500</v>
      </c>
      <c r="C7" s="15">
        <f>IF($B$3="January",'Full Detail Sheet'!P92,IF($B$3="February",'Full Detail Sheet'!P92,IF($B$3="March",'Full Detail Sheet'!P92,IF($B$3="April",'Full Detail Sheet'!Q92,IF($B$3="May",'Full Detail Sheet'!Q92,IF($B$3="June",'Full Detail Sheet'!Q92,IF($B$3="July",'Full Detail Sheet'!R92,IF($B$3="August",'Full Detail Sheet'!R92,IF($B$3="September",'Full Detail Sheet'!J92,IF($B$3="October",'Full Detail Sheet'!S92,IF($B$3="November",'Full Detail Sheet'!S92,IF($B$3="December",'Full Detail Sheet'!S92))))))))))))</f>
        <v>7500</v>
      </c>
      <c r="D7" s="16">
        <f>B7-C7</f>
        <v>0</v>
      </c>
      <c r="E7" s="17">
        <f>IFERROR(D7/C7,100%)</f>
        <v>0</v>
      </c>
      <c r="F7" s="14">
        <f t="shared" si="0"/>
        <v>7500</v>
      </c>
      <c r="G7" s="18">
        <f>IF($B$3="January",'Full Detail Sheet'!P180,IF($B$3="February",'Full Detail Sheet'!P180,IF($B$3="March",'Full Detail Sheet'!P180,IF($B$3="April",'Full Detail Sheet'!Q180,IF($B$3="May",'Full Detail Sheet'!Q180,IF($B$3="June",'Full Detail Sheet'!Q180,IF($B$3="July",'Full Detail Sheet'!R180,IF($B$3="August",'Full Detail Sheet'!R180,IF($B$3="September",'Full Detail Sheet'!J180,IF($B$3="October",'Full Detail Sheet'!S180,IF($B$3="November",'Full Detail Sheet'!S180,IF($B$3="December",'Full Detail Sheet'!S180))))))))))))</f>
        <v>7500</v>
      </c>
      <c r="H7" s="16">
        <f>IFERROR(F7-G7,0-G7)</f>
        <v>0</v>
      </c>
      <c r="I7" s="17">
        <f>IFERROR(H7/G7,100%)</f>
        <v>0</v>
      </c>
    </row>
    <row r="8" spans="1:9" x14ac:dyDescent="0.2">
      <c r="A8" s="13" t="s">
        <v>12</v>
      </c>
      <c r="B8" s="20">
        <f>IF($B$3="January",'Full Detail Sheet'!P15,IF($B$3="February",'Full Detail Sheet'!P15,IF($B$3="March",'Full Detail Sheet'!P15,IF($B$3="April",'Full Detail Sheet'!Q15,IF($B$3="May",'Full Detail Sheet'!Q15,IF($B$3="June",'Full Detail Sheet'!Q15,IF($B$3="July",'Full Detail Sheet'!R15,IF($B$3="August",'Full Detail Sheet'!R15,IF($B$3="September",'Full Detail Sheet'!J15,IF($B$3="October",'Full Detail Sheet'!S15,IF($B$3="November",'Full Detail Sheet'!S15,IF($B$3="December",'Full Detail Sheet'!S15))))))))))))</f>
        <v>33</v>
      </c>
      <c r="C8" s="21">
        <f>IF($B$3="January",'Full Detail Sheet'!P93,IF($B$3="February",'Full Detail Sheet'!P93,IF($B$3="March",'Full Detail Sheet'!P93,IF($B$3="April",'Full Detail Sheet'!Q93,IF($B$3="May",'Full Detail Sheet'!Q93,IF($B$3="June",'Full Detail Sheet'!Q93,IF($B$3="July",'Full Detail Sheet'!R93,IF($B$3="August",'Full Detail Sheet'!R93,IF($B$3="September",'Full Detail Sheet'!J93,IF($B$3="October",'Full Detail Sheet'!S93,IF($B$3="November",'Full Detail Sheet'!S93,IF($B$3="December",'Full Detail Sheet'!S93))))))))))))</f>
        <v>33</v>
      </c>
      <c r="D8" s="22">
        <f t="shared" ref="D8:D68" si="1">B8-C8</f>
        <v>0</v>
      </c>
      <c r="E8" s="23">
        <f t="shared" ref="E8:E68" si="2">IFERROR(D8/C8,100%)</f>
        <v>0</v>
      </c>
      <c r="F8" s="20">
        <f t="shared" si="0"/>
        <v>33</v>
      </c>
      <c r="G8" s="24">
        <f>IF($B$3="January",'Full Detail Sheet'!P181,IF($B$3="February",'Full Detail Sheet'!P181,IF($B$3="March",'Full Detail Sheet'!P181,IF($B$3="April",'Full Detail Sheet'!Q181,IF($B$3="May",'Full Detail Sheet'!Q181,IF($B$3="June",'Full Detail Sheet'!Q181,IF($B$3="July",'Full Detail Sheet'!R181,IF($B$3="August",'Full Detail Sheet'!R181,IF($B$3="September",'Full Detail Sheet'!J181,IF($B$3="October",'Full Detail Sheet'!S181,IF($B$3="November",'Full Detail Sheet'!S181,IF($B$3="December",'Full Detail Sheet'!S181))))))))))))</f>
        <v>33</v>
      </c>
      <c r="H8" s="22">
        <f t="shared" ref="H8:H68" si="3">IFERROR(F8-G8,0-G8)</f>
        <v>0</v>
      </c>
      <c r="I8" s="23">
        <f t="shared" ref="I8:I68" si="4">IFERROR(H8/G8,100%)</f>
        <v>0</v>
      </c>
    </row>
    <row r="9" spans="1:9" x14ac:dyDescent="0.2">
      <c r="A9" s="13" t="s">
        <v>13</v>
      </c>
      <c r="B9" s="20">
        <f>IF($B$3="January",'Full Detail Sheet'!P16,IF($B$3="February",'Full Detail Sheet'!P16,IF($B$3="March",'Full Detail Sheet'!P16,IF($B$3="April",'Full Detail Sheet'!Q16,IF($B$3="May",'Full Detail Sheet'!Q16,IF($B$3="June",'Full Detail Sheet'!Q16,IF($B$3="July",'Full Detail Sheet'!R16,IF($B$3="August",'Full Detail Sheet'!R16,IF($B$3="September",'Full Detail Sheet'!J16,IF($B$3="October",'Full Detail Sheet'!S16,IF($B$3="November",'Full Detail Sheet'!S16,IF($B$3="December",'Full Detail Sheet'!S16))))))))))))</f>
        <v>63</v>
      </c>
      <c r="C9" s="21">
        <f>IF($B$3="January",'Full Detail Sheet'!P94,IF($B$3="February",'Full Detail Sheet'!P94,IF($B$3="March",'Full Detail Sheet'!P94,IF($B$3="April",'Full Detail Sheet'!Q94,IF($B$3="May",'Full Detail Sheet'!Q94,IF($B$3="June",'Full Detail Sheet'!Q94,IF($B$3="July",'Full Detail Sheet'!R94,IF($B$3="August",'Full Detail Sheet'!R94,IF($B$3="September",'Full Detail Sheet'!J94,IF($B$3="October",'Full Detail Sheet'!S94,IF($B$3="November",'Full Detail Sheet'!S94,IF($B$3="December",'Full Detail Sheet'!S94))))))))))))</f>
        <v>63</v>
      </c>
      <c r="D9" s="22">
        <f t="shared" si="1"/>
        <v>0</v>
      </c>
      <c r="E9" s="23">
        <f t="shared" si="2"/>
        <v>0</v>
      </c>
      <c r="F9" s="20">
        <f t="shared" si="0"/>
        <v>63</v>
      </c>
      <c r="G9" s="24">
        <f>IF($B$3="January",'Full Detail Sheet'!P182,IF($B$3="February",'Full Detail Sheet'!P182,IF($B$3="March",'Full Detail Sheet'!P182,IF($B$3="April",'Full Detail Sheet'!Q182,IF($B$3="May",'Full Detail Sheet'!Q182,IF($B$3="June",'Full Detail Sheet'!Q182,IF($B$3="July",'Full Detail Sheet'!R182,IF($B$3="August",'Full Detail Sheet'!R182,IF($B$3="September",'Full Detail Sheet'!J182,IF($B$3="October",'Full Detail Sheet'!S182,IF($B$3="November",'Full Detail Sheet'!S182,IF($B$3="December",'Full Detail Sheet'!S182))))))))))))</f>
        <v>63</v>
      </c>
      <c r="H9" s="22">
        <f t="shared" si="3"/>
        <v>0</v>
      </c>
      <c r="I9" s="23">
        <f t="shared" si="4"/>
        <v>0</v>
      </c>
    </row>
    <row r="10" spans="1:9" s="2" customFormat="1" x14ac:dyDescent="0.2">
      <c r="A10" s="13" t="s">
        <v>14</v>
      </c>
      <c r="B10" s="25">
        <f>IF($B$3="January",'Full Detail Sheet'!P17,IF($B$3="February",'Full Detail Sheet'!P17,IF($B$3="March",'Full Detail Sheet'!P17,IF($B$3="April",'Full Detail Sheet'!Q17,IF($B$3="May",'Full Detail Sheet'!Q17,IF($B$3="June",'Full Detail Sheet'!Q17,IF($B$3="July",'Full Detail Sheet'!R17,IF($B$3="August",'Full Detail Sheet'!R17,IF($B$3="September",'Full Detail Sheet'!J17,IF($B$3="October",'Full Detail Sheet'!S17,IF($B$3="November",'Full Detail Sheet'!S17,IF($B$3="December",'Full Detail Sheet'!S17))))))))))))</f>
        <v>93</v>
      </c>
      <c r="C10" s="26">
        <f>IF($B$3="January",'Full Detail Sheet'!P95,IF($B$3="February",'Full Detail Sheet'!P95,IF($B$3="March",'Full Detail Sheet'!P95,IF($B$3="April",'Full Detail Sheet'!Q95,IF($B$3="May",'Full Detail Sheet'!Q95,IF($B$3="June",'Full Detail Sheet'!Q95,IF($B$3="July",'Full Detail Sheet'!R95,IF($B$3="August",'Full Detail Sheet'!R95,IF($B$3="September",'Full Detail Sheet'!J95,IF($B$3="October",'Full Detail Sheet'!S95,IF($B$3="November",'Full Detail Sheet'!S95,IF($B$3="December",'Full Detail Sheet'!S95))))))))))))</f>
        <v>93</v>
      </c>
      <c r="D10" s="27">
        <f t="shared" si="1"/>
        <v>0</v>
      </c>
      <c r="E10" s="28">
        <f t="shared" si="2"/>
        <v>0</v>
      </c>
      <c r="F10" s="25">
        <f t="shared" si="0"/>
        <v>93</v>
      </c>
      <c r="G10" s="29">
        <f>IF($B$3="January",'Full Detail Sheet'!P183,IF($B$3="February",'Full Detail Sheet'!P183,IF($B$3="March",'Full Detail Sheet'!P183,IF($B$3="April",'Full Detail Sheet'!Q183,IF($B$3="May",'Full Detail Sheet'!Q183,IF($B$3="June",'Full Detail Sheet'!Q183,IF($B$3="July",'Full Detail Sheet'!R183,IF($B$3="August",'Full Detail Sheet'!R183,IF($B$3="September",'Full Detail Sheet'!J183,IF($B$3="October",'Full Detail Sheet'!S183,IF($B$3="November",'Full Detail Sheet'!S183,IF($B$3="December",'Full Detail Sheet'!S183))))))))))))</f>
        <v>93</v>
      </c>
      <c r="H10" s="27">
        <f t="shared" si="3"/>
        <v>0</v>
      </c>
      <c r="I10" s="28">
        <f t="shared" si="4"/>
        <v>0</v>
      </c>
    </row>
    <row r="11" spans="1:9" x14ac:dyDescent="0.2">
      <c r="A11" s="7" t="s">
        <v>15</v>
      </c>
      <c r="B11" s="30">
        <f>IF($B$3="January",'Full Detail Sheet'!P18,IF($B$3="February",'Full Detail Sheet'!P18,IF($B$3="March",'Full Detail Sheet'!P18,IF($B$3="April",'Full Detail Sheet'!Q18,IF($B$3="May",'Full Detail Sheet'!Q18,IF($B$3="June",'Full Detail Sheet'!Q18,IF($B$3="July",'Full Detail Sheet'!R18,IF($B$3="August",'Full Detail Sheet'!R18,IF($B$3="September",'Full Detail Sheet'!J18,IF($B$3="October",'Full Detail Sheet'!S18,IF($B$3="November",'Full Detail Sheet'!S18,IF($B$3="December",'Full Detail Sheet'!S18))))))))))))</f>
        <v>7689</v>
      </c>
      <c r="C11" s="31">
        <f>IF($B$3="January",'Full Detail Sheet'!P96,IF($B$3="February",'Full Detail Sheet'!P96,IF($B$3="March",'Full Detail Sheet'!P96,IF($B$3="April",'Full Detail Sheet'!Q96,IF($B$3="May",'Full Detail Sheet'!Q96,IF($B$3="June",'Full Detail Sheet'!Q96,IF($B$3="July",'Full Detail Sheet'!R96,IF($B$3="August",'Full Detail Sheet'!R96,IF($B$3="September",'Full Detail Sheet'!J96,IF($B$3="October",'Full Detail Sheet'!S96,IF($B$3="November",'Full Detail Sheet'!S96,IF($B$3="December",'Full Detail Sheet'!S96))))))))))))</f>
        <v>7689</v>
      </c>
      <c r="D11" s="32">
        <f t="shared" si="1"/>
        <v>0</v>
      </c>
      <c r="E11" s="33">
        <f t="shared" si="2"/>
        <v>0</v>
      </c>
      <c r="F11" s="30">
        <f t="shared" si="0"/>
        <v>7689</v>
      </c>
      <c r="G11" s="34">
        <f>IF($B$3="January",'Full Detail Sheet'!P184,IF($B$3="February",'Full Detail Sheet'!P184,IF($B$3="March",'Full Detail Sheet'!P184,IF($B$3="April",'Full Detail Sheet'!Q184,IF($B$3="May",'Full Detail Sheet'!Q184,IF($B$3="June",'Full Detail Sheet'!Q184,IF($B$3="July",'Full Detail Sheet'!R184,IF($B$3="August",'Full Detail Sheet'!R184,IF($B$3="September",'Full Detail Sheet'!J184,IF($B$3="October",'Full Detail Sheet'!S184,IF($B$3="November",'Full Detail Sheet'!S184,IF($B$3="December",'Full Detail Sheet'!S184))))))))))))</f>
        <v>7689</v>
      </c>
      <c r="H11" s="32">
        <f t="shared" si="3"/>
        <v>0</v>
      </c>
      <c r="I11" s="33">
        <f t="shared" si="4"/>
        <v>0</v>
      </c>
    </row>
    <row r="12" spans="1:9" x14ac:dyDescent="0.2">
      <c r="A12" s="13"/>
      <c r="B12" s="20"/>
      <c r="C12" s="21"/>
      <c r="D12" s="22"/>
      <c r="E12" s="35"/>
      <c r="F12" s="20"/>
      <c r="G12" s="24"/>
      <c r="H12" s="22"/>
      <c r="I12" s="23"/>
    </row>
    <row r="13" spans="1:9" x14ac:dyDescent="0.2">
      <c r="A13" s="7" t="s">
        <v>16</v>
      </c>
      <c r="B13" s="20"/>
      <c r="C13" s="21"/>
      <c r="D13" s="22"/>
      <c r="E13" s="23"/>
      <c r="F13" s="20"/>
      <c r="G13" s="24"/>
      <c r="H13" s="22"/>
      <c r="I13" s="23"/>
    </row>
    <row r="14" spans="1:9" s="36" customFormat="1" x14ac:dyDescent="0.2">
      <c r="A14" s="13" t="s">
        <v>17</v>
      </c>
      <c r="B14" s="20">
        <f>IF($B$3="January",'Full Detail Sheet'!P21,IF($B$3="February",'Full Detail Sheet'!P21,IF($B$3="March",'Full Detail Sheet'!P21,IF($B$3="April",'Full Detail Sheet'!Q21,IF($B$3="May",'Full Detail Sheet'!Q21,IF($B$3="June",'Full Detail Sheet'!Q21,IF($B$3="July",'Full Detail Sheet'!R21,IF($B$3="August",'Full Detail Sheet'!R21,IF($B$3="September",'Full Detail Sheet'!J21,IF($B$3="October",'Full Detail Sheet'!S21,IF($B$3="November",'Full Detail Sheet'!S21,IF($B$3="December",'Full Detail Sheet'!S21))))))))))))</f>
        <v>2400</v>
      </c>
      <c r="C14" s="21">
        <f>IF($B$3="January",'Full Detail Sheet'!P99,IF($B$3="February",'Full Detail Sheet'!P99,IF($B$3="March",'Full Detail Sheet'!P99,IF($B$3="April",'Full Detail Sheet'!Q99,IF($B$3="May",'Full Detail Sheet'!Q99,IF($B$3="June",'Full Detail Sheet'!Q99,IF($B$3="July",'Full Detail Sheet'!R99,IF($B$3="August",'Full Detail Sheet'!R99,IF($B$3="September",'Full Detail Sheet'!J99,IF($B$3="October",'Full Detail Sheet'!S99,IF($B$3="November",'Full Detail Sheet'!S99,IF($B$3="December",'Full Detail Sheet'!S99))))))))))))</f>
        <v>2400</v>
      </c>
      <c r="D14" s="22">
        <f t="shared" si="1"/>
        <v>0</v>
      </c>
      <c r="E14" s="23">
        <f t="shared" si="2"/>
        <v>0</v>
      </c>
      <c r="F14" s="20">
        <f t="shared" si="0"/>
        <v>2400</v>
      </c>
      <c r="G14" s="24">
        <f>IF($B$3="January",'Full Detail Sheet'!P187,IF($B$3="February",'Full Detail Sheet'!P187,IF($B$3="March",'Full Detail Sheet'!P187,IF($B$3="April",'Full Detail Sheet'!Q187,IF($B$3="May",'Full Detail Sheet'!Q187,IF($B$3="June",'Full Detail Sheet'!Q187,IF($B$3="July",'Full Detail Sheet'!R187,IF($B$3="August",'Full Detail Sheet'!R187,IF($B$3="September",'Full Detail Sheet'!J187,IF($B$3="October",'Full Detail Sheet'!S187,IF($B$3="November",'Full Detail Sheet'!S187,IF($B$3="December",'Full Detail Sheet'!S187))))))))))))</f>
        <v>2400</v>
      </c>
      <c r="H14" s="22">
        <f t="shared" si="3"/>
        <v>0</v>
      </c>
      <c r="I14" s="23">
        <f t="shared" si="4"/>
        <v>0</v>
      </c>
    </row>
    <row r="15" spans="1:9" s="2" customFormat="1" x14ac:dyDescent="0.2">
      <c r="A15" s="13" t="s">
        <v>18</v>
      </c>
      <c r="B15" s="20">
        <f>IF($B$3="January",'Full Detail Sheet'!P22,IF($B$3="February",'Full Detail Sheet'!P22,IF($B$3="March",'Full Detail Sheet'!P22,IF($B$3="April",'Full Detail Sheet'!Q22,IF($B$3="May",'Full Detail Sheet'!Q22,IF($B$3="June",'Full Detail Sheet'!Q22,IF($B$3="July",'Full Detail Sheet'!R22,IF($B$3="August",'Full Detail Sheet'!R22,IF($B$3="September",'Full Detail Sheet'!J22,IF($B$3="October",'Full Detail Sheet'!S22,IF($B$3="November",'Full Detail Sheet'!S22,IF($B$3="December",'Full Detail Sheet'!S22))))))))))))</f>
        <v>3</v>
      </c>
      <c r="C15" s="21">
        <f>IF($B$3="January",'Full Detail Sheet'!P100,IF($B$3="February",'Full Detail Sheet'!P100,IF($B$3="March",'Full Detail Sheet'!P100,IF($B$3="April",'Full Detail Sheet'!Q100,IF($B$3="May",'Full Detail Sheet'!Q100,IF($B$3="June",'Full Detail Sheet'!Q100,IF($B$3="July",'Full Detail Sheet'!R100,IF($B$3="August",'Full Detail Sheet'!R100,IF($B$3="September",'Full Detail Sheet'!J100,IF($B$3="October",'Full Detail Sheet'!S100,IF($B$3="November",'Full Detail Sheet'!S100,IF($B$3="December",'Full Detail Sheet'!S100))))))))))))</f>
        <v>3</v>
      </c>
      <c r="D15" s="22">
        <f t="shared" si="1"/>
        <v>0</v>
      </c>
      <c r="E15" s="23">
        <f t="shared" si="2"/>
        <v>0</v>
      </c>
      <c r="F15" s="20">
        <f t="shared" si="0"/>
        <v>3</v>
      </c>
      <c r="G15" s="24">
        <f>IF($B$3="January",'Full Detail Sheet'!P188,IF($B$3="February",'Full Detail Sheet'!P188,IF($B$3="March",'Full Detail Sheet'!P188,IF($B$3="April",'Full Detail Sheet'!Q188,IF($B$3="May",'Full Detail Sheet'!Q188,IF($B$3="June",'Full Detail Sheet'!Q188,IF($B$3="July",'Full Detail Sheet'!R188,IF($B$3="August",'Full Detail Sheet'!R188,IF($B$3="September",'Full Detail Sheet'!J188,IF($B$3="October",'Full Detail Sheet'!S188,IF($B$3="November",'Full Detail Sheet'!S188,IF($B$3="December",'Full Detail Sheet'!S188))))))))))))</f>
        <v>3</v>
      </c>
      <c r="H15" s="22">
        <f t="shared" si="3"/>
        <v>0</v>
      </c>
      <c r="I15" s="23">
        <f t="shared" si="4"/>
        <v>0</v>
      </c>
    </row>
    <row r="16" spans="1:9" x14ac:dyDescent="0.2">
      <c r="A16" s="13" t="s">
        <v>19</v>
      </c>
      <c r="B16" s="20">
        <f>IF($B$3="January",'Full Detail Sheet'!P23,IF($B$3="February",'Full Detail Sheet'!P23,IF($B$3="March",'Full Detail Sheet'!P23,IF($B$3="April",'Full Detail Sheet'!Q23,IF($B$3="May",'Full Detail Sheet'!Q23,IF($B$3="June",'Full Detail Sheet'!Q23,IF($B$3="July",'Full Detail Sheet'!R23,IF($B$3="August",'Full Detail Sheet'!R23,IF($B$3="September",'Full Detail Sheet'!J23,IF($B$3="October",'Full Detail Sheet'!S23,IF($B$3="November",'Full Detail Sheet'!S23,IF($B$3="December",'Full Detail Sheet'!S23))))))))))))</f>
        <v>3</v>
      </c>
      <c r="C16" s="21">
        <f>IF($B$3="January",'Full Detail Sheet'!P101,IF($B$3="February",'Full Detail Sheet'!P101,IF($B$3="March",'Full Detail Sheet'!P101,IF($B$3="April",'Full Detail Sheet'!Q101,IF($B$3="May",'Full Detail Sheet'!Q101,IF($B$3="June",'Full Detail Sheet'!Q101,IF($B$3="July",'Full Detail Sheet'!R101,IF($B$3="August",'Full Detail Sheet'!R101,IF($B$3="September",'Full Detail Sheet'!J101,IF($B$3="October",'Full Detail Sheet'!S101,IF($B$3="November",'Full Detail Sheet'!S101,IF($B$3="December",'Full Detail Sheet'!S101))))))))))))</f>
        <v>3</v>
      </c>
      <c r="D16" s="22">
        <f t="shared" si="1"/>
        <v>0</v>
      </c>
      <c r="E16" s="23">
        <f t="shared" si="2"/>
        <v>0</v>
      </c>
      <c r="F16" s="20">
        <f t="shared" si="0"/>
        <v>3</v>
      </c>
      <c r="G16" s="46">
        <f>IF($B$3="January",'Full Detail Sheet'!P189,IF($B$3="February",'Full Detail Sheet'!P189,IF($B$3="March",'Full Detail Sheet'!P189,IF($B$3="April",'Full Detail Sheet'!Q189,IF($B$3="May",'Full Detail Sheet'!Q189,IF($B$3="June",'Full Detail Sheet'!Q189,IF($B$3="July",'Full Detail Sheet'!R189,IF($B$3="August",'Full Detail Sheet'!R189,IF($B$3="September",'Full Detail Sheet'!J189,IF($B$3="October",'Full Detail Sheet'!S189,IF($B$3="November",'Full Detail Sheet'!S189,IF($B$3="December",'Full Detail Sheet'!S189))))))))))))</f>
        <v>3</v>
      </c>
      <c r="H16" s="22">
        <f t="shared" si="3"/>
        <v>0</v>
      </c>
      <c r="I16" s="23">
        <f t="shared" si="4"/>
        <v>0</v>
      </c>
    </row>
    <row r="17" spans="1:9" x14ac:dyDescent="0.2">
      <c r="A17" s="13" t="s">
        <v>20</v>
      </c>
      <c r="B17" s="20">
        <f>IF($B$3="January",'Full Detail Sheet'!P24,IF($B$3="February",'Full Detail Sheet'!P24,IF($B$3="March",'Full Detail Sheet'!P24,IF($B$3="April",'Full Detail Sheet'!Q24,IF($B$3="May",'Full Detail Sheet'!Q24,IF($B$3="June",'Full Detail Sheet'!Q24,IF($B$3="July",'Full Detail Sheet'!R24,IF($B$3="August",'Full Detail Sheet'!R24,IF($B$3="September",'Full Detail Sheet'!J24,IF($B$3="October",'Full Detail Sheet'!S24,IF($B$3="November",'Full Detail Sheet'!S24,IF($B$3="December",'Full Detail Sheet'!S24))))))))))))</f>
        <v>3</v>
      </c>
      <c r="C17" s="21">
        <f>IF($B$3="January",'Full Detail Sheet'!P102,IF($B$3="February",'Full Detail Sheet'!P102,IF($B$3="March",'Full Detail Sheet'!P102,IF($B$3="April",'Full Detail Sheet'!Q102,IF($B$3="May",'Full Detail Sheet'!Q102,IF($B$3="June",'Full Detail Sheet'!Q102,IF($B$3="July",'Full Detail Sheet'!R102,IF($B$3="August",'Full Detail Sheet'!R102,IF($B$3="September",'Full Detail Sheet'!J102,IF($B$3="October",'Full Detail Sheet'!S102,IF($B$3="November",'Full Detail Sheet'!S102,IF($B$3="December",'Full Detail Sheet'!S102))))))))))))</f>
        <v>3</v>
      </c>
      <c r="D17" s="22">
        <f t="shared" si="1"/>
        <v>0</v>
      </c>
      <c r="E17" s="23">
        <f t="shared" si="2"/>
        <v>0</v>
      </c>
      <c r="F17" s="20">
        <f t="shared" si="0"/>
        <v>3</v>
      </c>
      <c r="G17" s="24">
        <f>IF($B$3="January",'Full Detail Sheet'!P190,IF($B$3="February",'Full Detail Sheet'!P190,IF($B$3="March",'Full Detail Sheet'!P190,IF($B$3="April",'Full Detail Sheet'!Q190,IF($B$3="May",'Full Detail Sheet'!Q190,IF($B$3="June",'Full Detail Sheet'!Q190,IF($B$3="July",'Full Detail Sheet'!R190,IF($B$3="August",'Full Detail Sheet'!R190,IF($B$3="September",'Full Detail Sheet'!J190,IF($B$3="October",'Full Detail Sheet'!S190,IF($B$3="November",'Full Detail Sheet'!S190,IF($B$3="December",'Full Detail Sheet'!S190))))))))))))</f>
        <v>3</v>
      </c>
      <c r="H17" s="22">
        <f t="shared" si="3"/>
        <v>0</v>
      </c>
      <c r="I17" s="23">
        <f t="shared" si="4"/>
        <v>0</v>
      </c>
    </row>
    <row r="18" spans="1:9" x14ac:dyDescent="0.2">
      <c r="A18" s="13" t="s">
        <v>21</v>
      </c>
      <c r="B18" s="20">
        <f>IF($B$3="January",'Full Detail Sheet'!P25,IF($B$3="February",'Full Detail Sheet'!P25,IF($B$3="March",'Full Detail Sheet'!P25,IF($B$3="April",'Full Detail Sheet'!Q25,IF($B$3="May",'Full Detail Sheet'!Q25,IF($B$3="June",'Full Detail Sheet'!Q25,IF($B$3="July",'Full Detail Sheet'!R25,IF($B$3="August",'Full Detail Sheet'!R25,IF($B$3="September",'Full Detail Sheet'!J25,IF($B$3="October",'Full Detail Sheet'!S25,IF($B$3="November",'Full Detail Sheet'!S25,IF($B$3="December",'Full Detail Sheet'!S25))))))))))))</f>
        <v>630</v>
      </c>
      <c r="C18" s="21">
        <f>IF($B$3="January",'Full Detail Sheet'!P103,IF($B$3="February",'Full Detail Sheet'!P103,IF($B$3="March",'Full Detail Sheet'!P103,IF($B$3="April",'Full Detail Sheet'!Q103,IF($B$3="May",'Full Detail Sheet'!Q103,IF($B$3="June",'Full Detail Sheet'!Q103,IF($B$3="July",'Full Detail Sheet'!R103,IF($B$3="August",'Full Detail Sheet'!R103,IF($B$3="September",'Full Detail Sheet'!J103,IF($B$3="October",'Full Detail Sheet'!S103,IF($B$3="November",'Full Detail Sheet'!S103,IF($B$3="December",'Full Detail Sheet'!S103))))))))))))</f>
        <v>630</v>
      </c>
      <c r="D18" s="22">
        <f t="shared" si="1"/>
        <v>0</v>
      </c>
      <c r="E18" s="23">
        <f t="shared" si="2"/>
        <v>0</v>
      </c>
      <c r="F18" s="20">
        <f t="shared" si="0"/>
        <v>630</v>
      </c>
      <c r="G18" s="24">
        <f>IF($B$3="January",'Full Detail Sheet'!P191,IF($B$3="February",'Full Detail Sheet'!P191,IF($B$3="March",'Full Detail Sheet'!P191,IF($B$3="April",'Full Detail Sheet'!Q191,IF($B$3="May",'Full Detail Sheet'!Q191,IF($B$3="June",'Full Detail Sheet'!Q191,IF($B$3="July",'Full Detail Sheet'!R191,IF($B$3="August",'Full Detail Sheet'!R191,IF($B$3="September",'Full Detail Sheet'!J191,IF($B$3="October",'Full Detail Sheet'!S191,IF($B$3="November",'Full Detail Sheet'!S191,IF($B$3="December",'Full Detail Sheet'!S191))))))))))))</f>
        <v>630</v>
      </c>
      <c r="H18" s="22">
        <f t="shared" si="3"/>
        <v>0</v>
      </c>
      <c r="I18" s="23">
        <f t="shared" si="4"/>
        <v>0</v>
      </c>
    </row>
    <row r="19" spans="1:9" x14ac:dyDescent="0.2">
      <c r="A19" s="13" t="s">
        <v>22</v>
      </c>
      <c r="B19" s="20">
        <f>IF($B$3="January",'Full Detail Sheet'!P26,IF($B$3="February",'Full Detail Sheet'!P26,IF($B$3="March",'Full Detail Sheet'!P26,IF($B$3="April",'Full Detail Sheet'!Q26,IF($B$3="May",'Full Detail Sheet'!Q26,IF($B$3="June",'Full Detail Sheet'!Q26,IF($B$3="July",'Full Detail Sheet'!R26,IF($B$3="August",'Full Detail Sheet'!R26,IF($B$3="September",'Full Detail Sheet'!J26,IF($B$3="October",'Full Detail Sheet'!S26,IF($B$3="November",'Full Detail Sheet'!S26,IF($B$3="December",'Full Detail Sheet'!S26))))))))))))</f>
        <v>3</v>
      </c>
      <c r="C19" s="21">
        <f>IF($B$3="January",'Full Detail Sheet'!P104,IF($B$3="February",'Full Detail Sheet'!P104,IF($B$3="March",'Full Detail Sheet'!P104,IF($B$3="April",'Full Detail Sheet'!Q104,IF($B$3="May",'Full Detail Sheet'!Q104,IF($B$3="June",'Full Detail Sheet'!Q104,IF($B$3="July",'Full Detail Sheet'!R104,IF($B$3="August",'Full Detail Sheet'!R104,IF($B$3="September",'Full Detail Sheet'!J104,IF($B$3="October",'Full Detail Sheet'!S104,IF($B$3="November",'Full Detail Sheet'!S104,IF($B$3="December",'Full Detail Sheet'!S104))))))))))))</f>
        <v>3</v>
      </c>
      <c r="D19" s="22">
        <f t="shared" si="1"/>
        <v>0</v>
      </c>
      <c r="E19" s="23">
        <f t="shared" si="2"/>
        <v>0</v>
      </c>
      <c r="F19" s="20">
        <f t="shared" si="0"/>
        <v>3</v>
      </c>
      <c r="G19" s="24">
        <f>IF($B$3="January",'Full Detail Sheet'!P192,IF($B$3="February",'Full Detail Sheet'!P192,IF($B$3="March",'Full Detail Sheet'!P192,IF($B$3="April",'Full Detail Sheet'!Q192,IF($B$3="May",'Full Detail Sheet'!Q192,IF($B$3="June",'Full Detail Sheet'!Q192,IF($B$3="July",'Full Detail Sheet'!R192,IF($B$3="August",'Full Detail Sheet'!R192,IF($B$3="September",'Full Detail Sheet'!J192,IF($B$3="October",'Full Detail Sheet'!S192,IF($B$3="November",'Full Detail Sheet'!S192,IF($B$3="December",'Full Detail Sheet'!S192))))))))))))</f>
        <v>3</v>
      </c>
      <c r="H19" s="22">
        <f t="shared" si="3"/>
        <v>0</v>
      </c>
      <c r="I19" s="23">
        <f t="shared" si="4"/>
        <v>0</v>
      </c>
    </row>
    <row r="20" spans="1:9" s="2" customFormat="1" x14ac:dyDescent="0.2">
      <c r="A20" s="13" t="s">
        <v>23</v>
      </c>
      <c r="B20" s="25">
        <f>IF($B$3="January",'Full Detail Sheet'!P27,IF($B$3="February",'Full Detail Sheet'!P27,IF($B$3="March",'Full Detail Sheet'!P27,IF($B$3="April",'Full Detail Sheet'!Q27,IF($B$3="May",'Full Detail Sheet'!Q27,IF($B$3="June",'Full Detail Sheet'!Q27,IF($B$3="July",'Full Detail Sheet'!R27,IF($B$3="August",'Full Detail Sheet'!R27,IF($B$3="September",'Full Detail Sheet'!J27,IF($B$3="October",'Full Detail Sheet'!S27,IF($B$3="November",'Full Detail Sheet'!S27,IF($B$3="December",'Full Detail Sheet'!S27))))))))))))</f>
        <v>3</v>
      </c>
      <c r="C20" s="26">
        <f>IF($B$3="January",'Full Detail Sheet'!P105,IF($B$3="February",'Full Detail Sheet'!P105,IF($B$3="March",'Full Detail Sheet'!P105,IF($B$3="April",'Full Detail Sheet'!Q105,IF($B$3="May",'Full Detail Sheet'!Q105,IF($B$3="June",'Full Detail Sheet'!Q105,IF($B$3="July",'Full Detail Sheet'!R105,IF($B$3="August",'Full Detail Sheet'!R105,IF($B$3="September",'Full Detail Sheet'!J105,IF($B$3="October",'Full Detail Sheet'!S105,IF($B$3="November",'Full Detail Sheet'!S105,IF($B$3="December",'Full Detail Sheet'!S105))))))))))))</f>
        <v>3</v>
      </c>
      <c r="D20" s="27">
        <f t="shared" si="1"/>
        <v>0</v>
      </c>
      <c r="E20" s="28">
        <f t="shared" si="2"/>
        <v>0</v>
      </c>
      <c r="F20" s="25">
        <f t="shared" si="0"/>
        <v>3</v>
      </c>
      <c r="G20" s="29">
        <f>IF($B$3="January",'Full Detail Sheet'!P193,IF($B$3="February",'Full Detail Sheet'!P193,IF($B$3="March",'Full Detail Sheet'!P193,IF($B$3="April",'Full Detail Sheet'!Q193,IF($B$3="May",'Full Detail Sheet'!Q193,IF($B$3="June",'Full Detail Sheet'!Q193,IF($B$3="July",'Full Detail Sheet'!R193,IF($B$3="August",'Full Detail Sheet'!R193,IF($B$3="September",'Full Detail Sheet'!J193,IF($B$3="October",'Full Detail Sheet'!S193,IF($B$3="November",'Full Detail Sheet'!S193,IF($B$3="December",'Full Detail Sheet'!S193))))))))))))</f>
        <v>3</v>
      </c>
      <c r="H20" s="27">
        <f t="shared" si="3"/>
        <v>0</v>
      </c>
      <c r="I20" s="28">
        <f t="shared" si="4"/>
        <v>0</v>
      </c>
    </row>
    <row r="21" spans="1:9" x14ac:dyDescent="0.2">
      <c r="A21" s="7" t="s">
        <v>24</v>
      </c>
      <c r="B21" s="30">
        <f>IF($B$3="January",'Full Detail Sheet'!P28,IF($B$3="February",'Full Detail Sheet'!P28,IF($B$3="March",'Full Detail Sheet'!P28,IF($B$3="April",'Full Detail Sheet'!Q28,IF($B$3="May",'Full Detail Sheet'!Q28,IF($B$3="June",'Full Detail Sheet'!Q28,IF($B$3="July",'Full Detail Sheet'!R28,IF($B$3="August",'Full Detail Sheet'!R28,IF($B$3="September",'Full Detail Sheet'!J28,IF($B$3="October",'Full Detail Sheet'!S28,IF($B$3="November",'Full Detail Sheet'!S28,IF($B$3="December",'Full Detail Sheet'!S28))))))))))))</f>
        <v>3045</v>
      </c>
      <c r="C21" s="31">
        <f>IF($B$3="January",'Full Detail Sheet'!P106,IF($B$3="February",'Full Detail Sheet'!P106,IF($B$3="March",'Full Detail Sheet'!P106,IF($B$3="April",'Full Detail Sheet'!Q106,IF($B$3="May",'Full Detail Sheet'!Q106,IF($B$3="June",'Full Detail Sheet'!Q106,IF($B$3="July",'Full Detail Sheet'!R106,IF($B$3="August",'Full Detail Sheet'!R106,IF($B$3="September",'Full Detail Sheet'!J106,IF($B$3="October",'Full Detail Sheet'!S106,IF($B$3="November",'Full Detail Sheet'!S106,IF($B$3="December",'Full Detail Sheet'!S106))))))))))))</f>
        <v>3045</v>
      </c>
      <c r="D21" s="32">
        <f t="shared" si="1"/>
        <v>0</v>
      </c>
      <c r="E21" s="33">
        <f t="shared" si="2"/>
        <v>0</v>
      </c>
      <c r="F21" s="30">
        <f t="shared" si="0"/>
        <v>3045</v>
      </c>
      <c r="G21" s="34">
        <f>IF($B$3="January",'Full Detail Sheet'!P194,IF($B$3="February",'Full Detail Sheet'!P194,IF($B$3="March",'Full Detail Sheet'!P194,IF($B$3="April",'Full Detail Sheet'!Q194,IF($B$3="May",'Full Detail Sheet'!Q194,IF($B$3="June",'Full Detail Sheet'!Q194,IF($B$3="July",'Full Detail Sheet'!R194,IF($B$3="August",'Full Detail Sheet'!R194,IF($B$3="September",'Full Detail Sheet'!J194,IF($B$3="October",'Full Detail Sheet'!S194,IF($B$3="November",'Full Detail Sheet'!S194,IF($B$3="December",'Full Detail Sheet'!S194))))))))))))</f>
        <v>3045</v>
      </c>
      <c r="H21" s="32">
        <f t="shared" si="3"/>
        <v>0</v>
      </c>
      <c r="I21" s="33">
        <f t="shared" si="4"/>
        <v>0</v>
      </c>
    </row>
    <row r="22" spans="1:9" x14ac:dyDescent="0.2">
      <c r="A22" s="13"/>
      <c r="B22" s="20"/>
      <c r="C22" s="21"/>
      <c r="D22" s="22"/>
      <c r="E22" s="23"/>
      <c r="F22" s="20"/>
      <c r="G22" s="24"/>
      <c r="H22" s="22"/>
      <c r="I22" s="23"/>
    </row>
    <row r="23" spans="1:9" x14ac:dyDescent="0.2">
      <c r="A23" s="13" t="s">
        <v>25</v>
      </c>
      <c r="B23" s="20">
        <f>IF($B$3="January",'Full Detail Sheet'!P30,IF($B$3="February",'Full Detail Sheet'!P30,IF($B$3="March",'Full Detail Sheet'!P30,IF($B$3="April",'Full Detail Sheet'!Q30,IF($B$3="May",'Full Detail Sheet'!Q30,IF($B$3="June",'Full Detail Sheet'!Q30,IF($B$3="July",'Full Detail Sheet'!R30,IF($B$3="August",'Full Detail Sheet'!R30,IF($B$3="September",'Full Detail Sheet'!J30,IF($B$3="October",'Full Detail Sheet'!S30,IF($B$3="November",'Full Detail Sheet'!S30,IF($B$3="December",'Full Detail Sheet'!S30))))))))))))</f>
        <v>3</v>
      </c>
      <c r="C23" s="21">
        <f>IF($B$3="January",'Full Detail Sheet'!P108,IF($B$3="February",'Full Detail Sheet'!P108,IF($B$3="March",'Full Detail Sheet'!P108,IF($B$3="April",'Full Detail Sheet'!Q108,IF($B$3="May",'Full Detail Sheet'!Q108,IF($B$3="June",'Full Detail Sheet'!Q108,IF($B$3="July",'Full Detail Sheet'!R108,IF($B$3="August",'Full Detail Sheet'!R108,IF($B$3="September",'Full Detail Sheet'!J108,IF($B$3="October",'Full Detail Sheet'!S108,IF($B$3="November",'Full Detail Sheet'!S108,IF($B$3="December",'Full Detail Sheet'!S108))))))))))))</f>
        <v>3</v>
      </c>
      <c r="D23" s="22">
        <f t="shared" si="1"/>
        <v>0</v>
      </c>
      <c r="E23" s="23">
        <f t="shared" si="2"/>
        <v>0</v>
      </c>
      <c r="F23" s="20">
        <f t="shared" si="0"/>
        <v>3</v>
      </c>
      <c r="G23" s="24">
        <f>IF($B$3="January",'Full Detail Sheet'!P196,IF($B$3="February",'Full Detail Sheet'!P196,IF($B$3="March",'Full Detail Sheet'!P196,IF($B$3="April",'Full Detail Sheet'!Q196,IF($B$3="May",'Full Detail Sheet'!Q196,IF($B$3="June",'Full Detail Sheet'!Q196,IF($B$3="July",'Full Detail Sheet'!R196,IF($B$3="August",'Full Detail Sheet'!R196,IF($B$3="September",'Full Detail Sheet'!J196,IF($B$3="October",'Full Detail Sheet'!S196,IF($B$3="November",'Full Detail Sheet'!S196,IF($B$3="December",'Full Detail Sheet'!S196))))))))))))</f>
        <v>3</v>
      </c>
      <c r="H23" s="22">
        <f t="shared" si="3"/>
        <v>0</v>
      </c>
      <c r="I23" s="23">
        <f t="shared" si="4"/>
        <v>0</v>
      </c>
    </row>
    <row r="24" spans="1:9" s="2" customFormat="1" x14ac:dyDescent="0.2">
      <c r="A24" s="13" t="s">
        <v>26</v>
      </c>
      <c r="B24" s="20">
        <f>IF($B$3="January",'Full Detail Sheet'!P31,IF($B$3="February",'Full Detail Sheet'!P31,IF($B$3="March",'Full Detail Sheet'!P31,IF($B$3="April",'Full Detail Sheet'!Q31,IF($B$3="May",'Full Detail Sheet'!Q31,IF($B$3="June",'Full Detail Sheet'!Q31,IF($B$3="July",'Full Detail Sheet'!R31,IF($B$3="August",'Full Detail Sheet'!R31,IF($B$3="September",'Full Detail Sheet'!J31,IF($B$3="October",'Full Detail Sheet'!S31,IF($B$3="November",'Full Detail Sheet'!S31,IF($B$3="December",'Full Detail Sheet'!S31))))))))))))</f>
        <v>3</v>
      </c>
      <c r="C24" s="21">
        <f>IF($B$3="January",'Full Detail Sheet'!P109,IF($B$3="February",'Full Detail Sheet'!P109,IF($B$3="March",'Full Detail Sheet'!P109,IF($B$3="April",'Full Detail Sheet'!Q109,IF($B$3="May",'Full Detail Sheet'!Q109,IF($B$3="June",'Full Detail Sheet'!Q109,IF($B$3="July",'Full Detail Sheet'!R109,IF($B$3="August",'Full Detail Sheet'!R109,IF($B$3="September",'Full Detail Sheet'!J109,IF($B$3="October",'Full Detail Sheet'!S109,IF($B$3="November",'Full Detail Sheet'!S109,IF($B$3="December",'Full Detail Sheet'!S109))))))))))))</f>
        <v>3</v>
      </c>
      <c r="D24" s="22">
        <f t="shared" si="1"/>
        <v>0</v>
      </c>
      <c r="E24" s="23">
        <f t="shared" si="2"/>
        <v>0</v>
      </c>
      <c r="F24" s="20">
        <f t="shared" si="0"/>
        <v>3</v>
      </c>
      <c r="G24" s="24">
        <f>IF($B$3="January",'Full Detail Sheet'!P197,IF($B$3="February",'Full Detail Sheet'!P197,IF($B$3="March",'Full Detail Sheet'!P197,IF($B$3="April",'Full Detail Sheet'!Q197,IF($B$3="May",'Full Detail Sheet'!Q197,IF($B$3="June",'Full Detail Sheet'!Q197,IF($B$3="July",'Full Detail Sheet'!R197,IF($B$3="August",'Full Detail Sheet'!R197,IF($B$3="September",'Full Detail Sheet'!J197,IF($B$3="October",'Full Detail Sheet'!S197,IF($B$3="November",'Full Detail Sheet'!S197,IF($B$3="December",'Full Detail Sheet'!S197))))))))))))</f>
        <v>3</v>
      </c>
      <c r="H24" s="22">
        <f t="shared" si="3"/>
        <v>0</v>
      </c>
      <c r="I24" s="23">
        <f t="shared" si="4"/>
        <v>0</v>
      </c>
    </row>
    <row r="25" spans="1:9" x14ac:dyDescent="0.2">
      <c r="A25" s="13" t="s">
        <v>27</v>
      </c>
      <c r="B25" s="20">
        <f>IF($B$3="January",'Full Detail Sheet'!P32,IF($B$3="February",'Full Detail Sheet'!P32,IF($B$3="March",'Full Detail Sheet'!P32,IF($B$3="April",'Full Detail Sheet'!Q32,IF($B$3="May",'Full Detail Sheet'!Q32,IF($B$3="June",'Full Detail Sheet'!Q32,IF($B$3="July",'Full Detail Sheet'!R32,IF($B$3="August",'Full Detail Sheet'!R32,IF($B$3="September",'Full Detail Sheet'!J32,IF($B$3="October",'Full Detail Sheet'!S32,IF($B$3="November",'Full Detail Sheet'!S32,IF($B$3="December",'Full Detail Sheet'!S32))))))))))))</f>
        <v>900</v>
      </c>
      <c r="C25" s="21">
        <f>IF($B$3="January",'Full Detail Sheet'!P110,IF($B$3="February",'Full Detail Sheet'!P110,IF($B$3="March",'Full Detail Sheet'!P110,IF($B$3="April",'Full Detail Sheet'!Q110,IF($B$3="May",'Full Detail Sheet'!Q110,IF($B$3="June",'Full Detail Sheet'!Q110,IF($B$3="July",'Full Detail Sheet'!R110,IF($B$3="August",'Full Detail Sheet'!R110,IF($B$3="September",'Full Detail Sheet'!J110,IF($B$3="October",'Full Detail Sheet'!S110,IF($B$3="November",'Full Detail Sheet'!S110,IF($B$3="December",'Full Detail Sheet'!S110))))))))))))</f>
        <v>900</v>
      </c>
      <c r="D25" s="22">
        <f t="shared" si="1"/>
        <v>0</v>
      </c>
      <c r="E25" s="23">
        <f t="shared" si="2"/>
        <v>0</v>
      </c>
      <c r="F25" s="20">
        <f t="shared" si="0"/>
        <v>900</v>
      </c>
      <c r="G25" s="24">
        <f>IF($B$3="January",'Full Detail Sheet'!P198,IF($B$3="February",'Full Detail Sheet'!P198,IF($B$3="March",'Full Detail Sheet'!P198,IF($B$3="April",'Full Detail Sheet'!Q198,IF($B$3="May",'Full Detail Sheet'!Q198,IF($B$3="June",'Full Detail Sheet'!Q198,IF($B$3="July",'Full Detail Sheet'!R198,IF($B$3="August",'Full Detail Sheet'!R198,IF($B$3="September",'Full Detail Sheet'!J198,IF($B$3="October",'Full Detail Sheet'!S198,IF($B$3="November",'Full Detail Sheet'!S198,IF($B$3="December",'Full Detail Sheet'!S198))))))))))))</f>
        <v>900</v>
      </c>
      <c r="H25" s="22">
        <f t="shared" si="3"/>
        <v>0</v>
      </c>
      <c r="I25" s="23">
        <f t="shared" si="4"/>
        <v>0</v>
      </c>
    </row>
    <row r="26" spans="1:9" s="2" customFormat="1" x14ac:dyDescent="0.2">
      <c r="A26" s="13" t="s">
        <v>28</v>
      </c>
      <c r="B26" s="20">
        <f>IF($B$3="January",'Full Detail Sheet'!P33,IF($B$3="February",'Full Detail Sheet'!P33,IF($B$3="March",'Full Detail Sheet'!P33,IF($B$3="April",'Full Detail Sheet'!Q33,IF($B$3="May",'Full Detail Sheet'!Q33,IF($B$3="June",'Full Detail Sheet'!Q33,IF($B$3="July",'Full Detail Sheet'!R33,IF($B$3="August",'Full Detail Sheet'!R33,IF($B$3="September",'Full Detail Sheet'!J33,IF($B$3="October",'Full Detail Sheet'!S33,IF($B$3="November",'Full Detail Sheet'!S33,IF($B$3="December",'Full Detail Sheet'!S33))))))))))))</f>
        <v>3</v>
      </c>
      <c r="C26" s="21">
        <f>IF($B$3="January",'Full Detail Sheet'!P111,IF($B$3="February",'Full Detail Sheet'!P111,IF($B$3="March",'Full Detail Sheet'!P111,IF($B$3="April",'Full Detail Sheet'!Q111,IF($B$3="May",'Full Detail Sheet'!Q111,IF($B$3="June",'Full Detail Sheet'!Q111,IF($B$3="July",'Full Detail Sheet'!R111,IF($B$3="August",'Full Detail Sheet'!R111,IF($B$3="September",'Full Detail Sheet'!J111,IF($B$3="October",'Full Detail Sheet'!S111,IF($B$3="November",'Full Detail Sheet'!S111,IF($B$3="December",'Full Detail Sheet'!S111))))))))))))</f>
        <v>3</v>
      </c>
      <c r="D26" s="22">
        <f t="shared" si="1"/>
        <v>0</v>
      </c>
      <c r="E26" s="23">
        <f t="shared" si="2"/>
        <v>0</v>
      </c>
      <c r="F26" s="20">
        <f t="shared" si="0"/>
        <v>3</v>
      </c>
      <c r="G26" s="24">
        <f>IF($B$3="January",'Full Detail Sheet'!P199,IF($B$3="February",'Full Detail Sheet'!P199,IF($B$3="March",'Full Detail Sheet'!P199,IF($B$3="April",'Full Detail Sheet'!Q199,IF($B$3="May",'Full Detail Sheet'!Q199,IF($B$3="June",'Full Detail Sheet'!Q199,IF($B$3="July",'Full Detail Sheet'!R199,IF($B$3="August",'Full Detail Sheet'!R199,IF($B$3="September",'Full Detail Sheet'!J199,IF($B$3="October",'Full Detail Sheet'!S199,IF($B$3="November",'Full Detail Sheet'!S199,IF($B$3="December",'Full Detail Sheet'!S199))))))))))))</f>
        <v>3</v>
      </c>
      <c r="H26" s="22">
        <f t="shared" si="3"/>
        <v>0</v>
      </c>
      <c r="I26" s="23">
        <f t="shared" si="4"/>
        <v>0</v>
      </c>
    </row>
    <row r="27" spans="1:9" x14ac:dyDescent="0.2">
      <c r="A27" s="13" t="s">
        <v>29</v>
      </c>
      <c r="B27" s="25">
        <f>IF($B$3="January",'Full Detail Sheet'!P34,IF($B$3="February",'Full Detail Sheet'!P34,IF($B$3="March",'Full Detail Sheet'!P34,IF($B$3="April",'Full Detail Sheet'!Q34,IF($B$3="May",'Full Detail Sheet'!Q34,IF($B$3="June",'Full Detail Sheet'!Q34,IF($B$3="July",'Full Detail Sheet'!R34,IF($B$3="August",'Full Detail Sheet'!R34,IF($B$3="September",'Full Detail Sheet'!J34,IF($B$3="October",'Full Detail Sheet'!S34,IF($B$3="November",'Full Detail Sheet'!S34,IF($B$3="December",'Full Detail Sheet'!S34))))))))))))</f>
        <v>3</v>
      </c>
      <c r="C27" s="26">
        <f>IF($B$3="January",'Full Detail Sheet'!P112,IF($B$3="February",'Full Detail Sheet'!P112,IF($B$3="March",'Full Detail Sheet'!P112,IF($B$3="April",'Full Detail Sheet'!Q112,IF($B$3="May",'Full Detail Sheet'!Q112,IF($B$3="June",'Full Detail Sheet'!Q112,IF($B$3="July",'Full Detail Sheet'!R112,IF($B$3="August",'Full Detail Sheet'!R112,IF($B$3="September",'Full Detail Sheet'!J112,IF($B$3="October",'Full Detail Sheet'!S112,IF($B$3="November",'Full Detail Sheet'!S112,IF($B$3="December",'Full Detail Sheet'!S112))))))))))))</f>
        <v>3</v>
      </c>
      <c r="D27" s="27">
        <f t="shared" si="1"/>
        <v>0</v>
      </c>
      <c r="E27" s="28">
        <f t="shared" si="2"/>
        <v>0</v>
      </c>
      <c r="F27" s="25">
        <f t="shared" si="0"/>
        <v>3</v>
      </c>
      <c r="G27" s="29">
        <f>IF($B$3="January",'Full Detail Sheet'!P200,IF($B$3="February",'Full Detail Sheet'!P200,IF($B$3="March",'Full Detail Sheet'!P200,IF($B$3="April",'Full Detail Sheet'!Q200,IF($B$3="May",'Full Detail Sheet'!Q200,IF($B$3="June",'Full Detail Sheet'!Q200,IF($B$3="July",'Full Detail Sheet'!R200,IF($B$3="August",'Full Detail Sheet'!R200,IF($B$3="September",'Full Detail Sheet'!J200,IF($B$3="October",'Full Detail Sheet'!S200,IF($B$3="November",'Full Detail Sheet'!S200,IF($B$3="December",'Full Detail Sheet'!S200))))))))))))</f>
        <v>3</v>
      </c>
      <c r="H27" s="27">
        <f t="shared" si="3"/>
        <v>0</v>
      </c>
      <c r="I27" s="28">
        <f t="shared" si="4"/>
        <v>0</v>
      </c>
    </row>
    <row r="28" spans="1:9" s="2" customFormat="1" x14ac:dyDescent="0.2">
      <c r="A28" s="7" t="s">
        <v>30</v>
      </c>
      <c r="B28" s="30">
        <f>IF($B$3="January",'Full Detail Sheet'!P35,IF($B$3="February",'Full Detail Sheet'!P35,IF($B$3="March",'Full Detail Sheet'!P35,IF($B$3="April",'Full Detail Sheet'!Q35,IF($B$3="May",'Full Detail Sheet'!Q35,IF($B$3="June",'Full Detail Sheet'!Q35,IF($B$3="July",'Full Detail Sheet'!R35,IF($B$3="August",'Full Detail Sheet'!R35,IF($B$3="September",'Full Detail Sheet'!J35,IF($B$3="October",'Full Detail Sheet'!S35,IF($B$3="November",'Full Detail Sheet'!S35,IF($B$3="December",'Full Detail Sheet'!S35))))))))))))</f>
        <v>912</v>
      </c>
      <c r="C28" s="31">
        <f>IF($B$3="January",'Full Detail Sheet'!P113,IF($B$3="February",'Full Detail Sheet'!P113,IF($B$3="March",'Full Detail Sheet'!P113,IF($B$3="April",'Full Detail Sheet'!Q113,IF($B$3="May",'Full Detail Sheet'!Q113,IF($B$3="June",'Full Detail Sheet'!Q113,IF($B$3="July",'Full Detail Sheet'!R113,IF($B$3="August",'Full Detail Sheet'!R113,IF($B$3="September",'Full Detail Sheet'!J113,IF($B$3="October",'Full Detail Sheet'!S113,IF($B$3="November",'Full Detail Sheet'!S113,IF($B$3="December",'Full Detail Sheet'!S113))))))))))))</f>
        <v>912</v>
      </c>
      <c r="D28" s="32">
        <f t="shared" si="1"/>
        <v>0</v>
      </c>
      <c r="E28" s="33">
        <f t="shared" si="2"/>
        <v>0</v>
      </c>
      <c r="F28" s="30">
        <f t="shared" si="0"/>
        <v>912</v>
      </c>
      <c r="G28" s="34">
        <f>IF($B$3="January",'Full Detail Sheet'!P201,IF($B$3="February",'Full Detail Sheet'!P201,IF($B$3="March",'Full Detail Sheet'!P201,IF($B$3="April",'Full Detail Sheet'!Q201,IF($B$3="May",'Full Detail Sheet'!Q201,IF($B$3="June",'Full Detail Sheet'!Q201,IF($B$3="July",'Full Detail Sheet'!R201,IF($B$3="August",'Full Detail Sheet'!R201,IF($B$3="September",'Full Detail Sheet'!J201,IF($B$3="October",'Full Detail Sheet'!S201,IF($B$3="November",'Full Detail Sheet'!S201,IF($B$3="December",'Full Detail Sheet'!S201))))))))))))</f>
        <v>912</v>
      </c>
      <c r="H28" s="32">
        <f t="shared" si="3"/>
        <v>0</v>
      </c>
      <c r="I28" s="33">
        <f t="shared" si="4"/>
        <v>0</v>
      </c>
    </row>
    <row r="29" spans="1:9" ht="13.5" customHeight="1" x14ac:dyDescent="0.2">
      <c r="A29" s="13"/>
      <c r="B29" s="20"/>
      <c r="C29" s="31"/>
      <c r="D29" s="32"/>
      <c r="E29" s="33"/>
      <c r="F29" s="30"/>
      <c r="G29" s="34"/>
      <c r="H29" s="32"/>
      <c r="I29" s="33"/>
    </row>
    <row r="30" spans="1:9" s="2" customFormat="1" x14ac:dyDescent="0.2">
      <c r="A30" s="13" t="s">
        <v>31</v>
      </c>
      <c r="B30" s="20">
        <f>IF($B$3="January",'Full Detail Sheet'!P37,IF($B$3="February",'Full Detail Sheet'!P37,IF($B$3="March",'Full Detail Sheet'!P37,IF($B$3="April",'Full Detail Sheet'!Q37,IF($B$3="May",'Full Detail Sheet'!Q37,IF($B$3="June",'Full Detail Sheet'!Q37,IF($B$3="July",'Full Detail Sheet'!R37,IF($B$3="August",'Full Detail Sheet'!R37,IF($B$3="September",'Full Detail Sheet'!J37,IF($B$3="October",'Full Detail Sheet'!S37,IF($B$3="November",'Full Detail Sheet'!S37,IF($B$3="December",'Full Detail Sheet'!S37))))))))))))</f>
        <v>3</v>
      </c>
      <c r="C30" s="21">
        <f>IF($B$3="January",'Full Detail Sheet'!P115,IF($B$3="February",'Full Detail Sheet'!P115,IF($B$3="March",'Full Detail Sheet'!P115,IF($B$3="April",'Full Detail Sheet'!Q115,IF($B$3="May",'Full Detail Sheet'!Q115,IF($B$3="June",'Full Detail Sheet'!Q115,IF($B$3="July",'Full Detail Sheet'!R115,IF($B$3="August",'Full Detail Sheet'!R115,IF($B$3="September",'Full Detail Sheet'!J115,IF($B$3="October",'Full Detail Sheet'!S115,IF($B$3="November",'Full Detail Sheet'!S115,IF($B$3="December",'Full Detail Sheet'!S115))))))))))))</f>
        <v>3</v>
      </c>
      <c r="D30" s="22">
        <f t="shared" si="1"/>
        <v>0</v>
      </c>
      <c r="E30" s="23">
        <f t="shared" si="2"/>
        <v>0</v>
      </c>
      <c r="F30" s="20">
        <f t="shared" si="0"/>
        <v>3</v>
      </c>
      <c r="G30" s="24">
        <f>IF($B$3="January",'Full Detail Sheet'!P203,IF($B$3="February",'Full Detail Sheet'!P203,IF($B$3="March",'Full Detail Sheet'!P203,IF($B$3="April",'Full Detail Sheet'!Q203,IF($B$3="May",'Full Detail Sheet'!Q203,IF($B$3="June",'Full Detail Sheet'!Q203,IF($B$3="July",'Full Detail Sheet'!R203,IF($B$3="August",'Full Detail Sheet'!R203,IF($B$3="September",'Full Detail Sheet'!J203,IF($B$3="October",'Full Detail Sheet'!S203,IF($B$3="November",'Full Detail Sheet'!S203,IF($B$3="December",'Full Detail Sheet'!S203))))))))))))</f>
        <v>3</v>
      </c>
      <c r="H30" s="22">
        <f t="shared" si="3"/>
        <v>0</v>
      </c>
      <c r="I30" s="23">
        <f t="shared" si="4"/>
        <v>0</v>
      </c>
    </row>
    <row r="31" spans="1:9" s="37" customFormat="1" x14ac:dyDescent="0.2">
      <c r="A31" s="13" t="s">
        <v>32</v>
      </c>
      <c r="B31" s="20">
        <f>IF($B$3="January",'Full Detail Sheet'!P38,IF($B$3="February",'Full Detail Sheet'!P38,IF($B$3="March",'Full Detail Sheet'!P38,IF($B$3="April",'Full Detail Sheet'!Q38,IF($B$3="May",'Full Detail Sheet'!Q38,IF($B$3="June",'Full Detail Sheet'!Q38,IF($B$3="July",'Full Detail Sheet'!R38,IF($B$3="August",'Full Detail Sheet'!R38,IF($B$3="September",'Full Detail Sheet'!J38,IF($B$3="October",'Full Detail Sheet'!S38,IF($B$3="November",'Full Detail Sheet'!S38,IF($B$3="December",'Full Detail Sheet'!S38))))))))))))</f>
        <v>3</v>
      </c>
      <c r="C31" s="21">
        <f>IF($B$3="January",'Full Detail Sheet'!P116,IF($B$3="February",'Full Detail Sheet'!P116,IF($B$3="March",'Full Detail Sheet'!P116,IF($B$3="April",'Full Detail Sheet'!Q116,IF($B$3="May",'Full Detail Sheet'!Q116,IF($B$3="June",'Full Detail Sheet'!Q116,IF($B$3="July",'Full Detail Sheet'!R116,IF($B$3="August",'Full Detail Sheet'!R116,IF($B$3="September",'Full Detail Sheet'!J116,IF($B$3="October",'Full Detail Sheet'!S116,IF($B$3="November",'Full Detail Sheet'!S116,IF($B$3="December",'Full Detail Sheet'!S116))))))))))))</f>
        <v>3</v>
      </c>
      <c r="D31" s="22">
        <f t="shared" si="1"/>
        <v>0</v>
      </c>
      <c r="E31" s="23">
        <f t="shared" si="2"/>
        <v>0</v>
      </c>
      <c r="F31" s="20">
        <f t="shared" si="0"/>
        <v>3</v>
      </c>
      <c r="G31" s="24">
        <f>IF($B$3="January",'Full Detail Sheet'!P204,IF($B$3="February",'Full Detail Sheet'!P204,IF($B$3="March",'Full Detail Sheet'!P204,IF($B$3="April",'Full Detail Sheet'!Q204,IF($B$3="May",'Full Detail Sheet'!Q204,IF($B$3="June",'Full Detail Sheet'!Q204,IF($B$3="July",'Full Detail Sheet'!R204,IF($B$3="August",'Full Detail Sheet'!R204,IF($B$3="September",'Full Detail Sheet'!J204,IF($B$3="October",'Full Detail Sheet'!S204,IF($B$3="November",'Full Detail Sheet'!S204,IF($B$3="December",'Full Detail Sheet'!S204))))))))))))</f>
        <v>3</v>
      </c>
      <c r="H31" s="22">
        <f t="shared" si="3"/>
        <v>0</v>
      </c>
      <c r="I31" s="23">
        <f t="shared" si="4"/>
        <v>0</v>
      </c>
    </row>
    <row r="32" spans="1:9" s="2" customFormat="1" x14ac:dyDescent="0.2">
      <c r="A32" s="13" t="s">
        <v>33</v>
      </c>
      <c r="B32" s="20">
        <f>IF($B$3="January",'Full Detail Sheet'!P39,IF($B$3="February",'Full Detail Sheet'!P39,IF($B$3="March",'Full Detail Sheet'!P39,IF($B$3="April",'Full Detail Sheet'!Q39,IF($B$3="May",'Full Detail Sheet'!Q39,IF($B$3="June",'Full Detail Sheet'!Q39,IF($B$3="July",'Full Detail Sheet'!R39,IF($B$3="August",'Full Detail Sheet'!R39,IF($B$3="September",'Full Detail Sheet'!J39,IF($B$3="October",'Full Detail Sheet'!S39,IF($B$3="November",'Full Detail Sheet'!S39,IF($B$3="December",'Full Detail Sheet'!S39))))))))))))</f>
        <v>3</v>
      </c>
      <c r="C32" s="21">
        <f>IF($B$3="January",'Full Detail Sheet'!P117,IF($B$3="February",'Full Detail Sheet'!P117,IF($B$3="March",'Full Detail Sheet'!P117,IF($B$3="April",'Full Detail Sheet'!Q117,IF($B$3="May",'Full Detail Sheet'!Q117,IF($B$3="June",'Full Detail Sheet'!Q117,IF($B$3="July",'Full Detail Sheet'!R117,IF($B$3="August",'Full Detail Sheet'!R117,IF($B$3="September",'Full Detail Sheet'!J117,IF($B$3="October",'Full Detail Sheet'!S117,IF($B$3="November",'Full Detail Sheet'!S117,IF($B$3="December",'Full Detail Sheet'!S117))))))))))))</f>
        <v>3</v>
      </c>
      <c r="D32" s="22">
        <f t="shared" si="1"/>
        <v>0</v>
      </c>
      <c r="E32" s="23">
        <f t="shared" si="2"/>
        <v>0</v>
      </c>
      <c r="F32" s="20">
        <f t="shared" si="0"/>
        <v>3</v>
      </c>
      <c r="G32" s="24">
        <f>IF($B$3="January",'Full Detail Sheet'!P205,IF($B$3="February",'Full Detail Sheet'!P205,IF($B$3="March",'Full Detail Sheet'!P205,IF($B$3="April",'Full Detail Sheet'!Q205,IF($B$3="May",'Full Detail Sheet'!Q205,IF($B$3="June",'Full Detail Sheet'!Q205,IF($B$3="July",'Full Detail Sheet'!R205,IF($B$3="August",'Full Detail Sheet'!R205,IF($B$3="September",'Full Detail Sheet'!J205,IF($B$3="October",'Full Detail Sheet'!S205,IF($B$3="November",'Full Detail Sheet'!S205,IF($B$3="December",'Full Detail Sheet'!S205))))))))))))</f>
        <v>3</v>
      </c>
      <c r="H32" s="22">
        <f t="shared" si="3"/>
        <v>0</v>
      </c>
      <c r="I32" s="23">
        <f t="shared" si="4"/>
        <v>0</v>
      </c>
    </row>
    <row r="33" spans="1:9" x14ac:dyDescent="0.2">
      <c r="A33" s="13" t="s">
        <v>34</v>
      </c>
      <c r="B33" s="20">
        <f>IF($B$3="January",'Full Detail Sheet'!P40,IF($B$3="February",'Full Detail Sheet'!P40,IF($B$3="March",'Full Detail Sheet'!P40,IF($B$3="April",'Full Detail Sheet'!Q40,IF($B$3="May",'Full Detail Sheet'!Q40,IF($B$3="June",'Full Detail Sheet'!Q40,IF($B$3="July",'Full Detail Sheet'!R40,IF($B$3="August",'Full Detail Sheet'!R40,IF($B$3="September",'Full Detail Sheet'!J40,IF($B$3="October",'Full Detail Sheet'!S40,IF($B$3="November",'Full Detail Sheet'!S40,IF($B$3="December",'Full Detail Sheet'!S40))))))))))))</f>
        <v>3</v>
      </c>
      <c r="C33" s="21">
        <f>IF($B$3="January",'Full Detail Sheet'!P118,IF($B$3="February",'Full Detail Sheet'!P118,IF($B$3="March",'Full Detail Sheet'!P118,IF($B$3="April",'Full Detail Sheet'!Q118,IF($B$3="May",'Full Detail Sheet'!Q118,IF($B$3="June",'Full Detail Sheet'!Q118,IF($B$3="July",'Full Detail Sheet'!R118,IF($B$3="August",'Full Detail Sheet'!R118,IF($B$3="September",'Full Detail Sheet'!J118,IF($B$3="October",'Full Detail Sheet'!S118,IF($B$3="November",'Full Detail Sheet'!S118,IF($B$3="December",'Full Detail Sheet'!S118))))))))))))</f>
        <v>3</v>
      </c>
      <c r="D33" s="22">
        <f t="shared" si="1"/>
        <v>0</v>
      </c>
      <c r="E33" s="23">
        <f t="shared" si="2"/>
        <v>0</v>
      </c>
      <c r="F33" s="20">
        <f t="shared" si="0"/>
        <v>3</v>
      </c>
      <c r="G33" s="24">
        <f>IF($B$3="January",'Full Detail Sheet'!P206,IF($B$3="February",'Full Detail Sheet'!P206,IF($B$3="March",'Full Detail Sheet'!P206,IF($B$3="April",'Full Detail Sheet'!Q206,IF($B$3="May",'Full Detail Sheet'!Q206,IF($B$3="June",'Full Detail Sheet'!Q206,IF($B$3="July",'Full Detail Sheet'!R206,IF($B$3="August",'Full Detail Sheet'!R206,IF($B$3="September",'Full Detail Sheet'!J206,IF($B$3="October",'Full Detail Sheet'!S206,IF($B$3="November",'Full Detail Sheet'!S206,IF($B$3="December",'Full Detail Sheet'!S206))))))))))))</f>
        <v>3</v>
      </c>
      <c r="H33" s="22">
        <f t="shared" si="3"/>
        <v>0</v>
      </c>
      <c r="I33" s="23">
        <f t="shared" si="4"/>
        <v>0</v>
      </c>
    </row>
    <row r="34" spans="1:9" x14ac:dyDescent="0.2">
      <c r="A34" s="13" t="s">
        <v>35</v>
      </c>
      <c r="B34" s="20">
        <f>IF($B$3="January",'Full Detail Sheet'!P41,IF($B$3="February",'Full Detail Sheet'!P41,IF($B$3="March",'Full Detail Sheet'!P41,IF($B$3="April",'Full Detail Sheet'!Q41,IF($B$3="May",'Full Detail Sheet'!Q41,IF($B$3="June",'Full Detail Sheet'!Q41,IF($B$3="July",'Full Detail Sheet'!R41,IF($B$3="August",'Full Detail Sheet'!R41,IF($B$3="September",'Full Detail Sheet'!J41,IF($B$3="October",'Full Detail Sheet'!S41,IF($B$3="November",'Full Detail Sheet'!S41,IF($B$3="December",'Full Detail Sheet'!S41))))))))))))</f>
        <v>1530</v>
      </c>
      <c r="C34" s="21">
        <f>IF($B$3="January",'Full Detail Sheet'!P119,IF($B$3="February",'Full Detail Sheet'!P119,IF($B$3="March",'Full Detail Sheet'!P119,IF($B$3="April",'Full Detail Sheet'!Q119,IF($B$3="May",'Full Detail Sheet'!Q119,IF($B$3="June",'Full Detail Sheet'!Q119,IF($B$3="July",'Full Detail Sheet'!R119,IF($B$3="August",'Full Detail Sheet'!R119,IF($B$3="September",'Full Detail Sheet'!J119,IF($B$3="October",'Full Detail Sheet'!S119,IF($B$3="November",'Full Detail Sheet'!S119,IF($B$3="December",'Full Detail Sheet'!S119))))))))))))</f>
        <v>1530</v>
      </c>
      <c r="D34" s="22">
        <f t="shared" si="1"/>
        <v>0</v>
      </c>
      <c r="E34" s="23">
        <f t="shared" si="2"/>
        <v>0</v>
      </c>
      <c r="F34" s="20">
        <f t="shared" si="0"/>
        <v>1530</v>
      </c>
      <c r="G34" s="24">
        <f>IF($B$3="January",'Full Detail Sheet'!P207,IF($B$3="February",'Full Detail Sheet'!P207,IF($B$3="March",'Full Detail Sheet'!P207,IF($B$3="April",'Full Detail Sheet'!Q207,IF($B$3="May",'Full Detail Sheet'!Q207,IF($B$3="June",'Full Detail Sheet'!Q207,IF($B$3="July",'Full Detail Sheet'!R207,IF($B$3="August",'Full Detail Sheet'!R207,IF($B$3="September",'Full Detail Sheet'!J207,IF($B$3="October",'Full Detail Sheet'!S207,IF($B$3="November",'Full Detail Sheet'!S207,IF($B$3="December",'Full Detail Sheet'!S207))))))))))))</f>
        <v>1530</v>
      </c>
      <c r="H34" s="22">
        <f t="shared" si="3"/>
        <v>0</v>
      </c>
      <c r="I34" s="23">
        <f t="shared" si="4"/>
        <v>0</v>
      </c>
    </row>
    <row r="35" spans="1:9" x14ac:dyDescent="0.2">
      <c r="A35" s="13" t="s">
        <v>36</v>
      </c>
      <c r="B35" s="20">
        <f>IF($B$3="January",'Full Detail Sheet'!P42,IF($B$3="February",'Full Detail Sheet'!P42,IF($B$3="March",'Full Detail Sheet'!P42,IF($B$3="April",'Full Detail Sheet'!Q42,IF($B$3="May",'Full Detail Sheet'!Q42,IF($B$3="June",'Full Detail Sheet'!Q42,IF($B$3="July",'Full Detail Sheet'!R42,IF($B$3="August",'Full Detail Sheet'!R42,IF($B$3="September",'Full Detail Sheet'!J42,IF($B$3="October",'Full Detail Sheet'!S42,IF($B$3="November",'Full Detail Sheet'!S42,IF($B$3="December",'Full Detail Sheet'!S42))))))))))))</f>
        <v>3</v>
      </c>
      <c r="C35" s="21">
        <f>IF($B$3="January",'Full Detail Sheet'!P120,IF($B$3="February",'Full Detail Sheet'!P120,IF($B$3="March",'Full Detail Sheet'!P120,IF($B$3="April",'Full Detail Sheet'!Q120,IF($B$3="May",'Full Detail Sheet'!Q120,IF($B$3="June",'Full Detail Sheet'!Q120,IF($B$3="July",'Full Detail Sheet'!R120,IF($B$3="August",'Full Detail Sheet'!R120,IF($B$3="September",'Full Detail Sheet'!J120,IF($B$3="October",'Full Detail Sheet'!S120,IF($B$3="November",'Full Detail Sheet'!S120,IF($B$3="December",'Full Detail Sheet'!S120))))))))))))</f>
        <v>3</v>
      </c>
      <c r="D35" s="22">
        <f t="shared" si="1"/>
        <v>0</v>
      </c>
      <c r="E35" s="23">
        <f t="shared" si="2"/>
        <v>0</v>
      </c>
      <c r="F35" s="20">
        <f t="shared" si="0"/>
        <v>3</v>
      </c>
      <c r="G35" s="24">
        <f>IF($B$3="January",'Full Detail Sheet'!P208,IF($B$3="February",'Full Detail Sheet'!P208,IF($B$3="March",'Full Detail Sheet'!P208,IF($B$3="April",'Full Detail Sheet'!Q208,IF($B$3="May",'Full Detail Sheet'!Q208,IF($B$3="June",'Full Detail Sheet'!Q208,IF($B$3="July",'Full Detail Sheet'!R208,IF($B$3="August",'Full Detail Sheet'!R208,IF($B$3="September",'Full Detail Sheet'!J208,IF($B$3="October",'Full Detail Sheet'!S208,IF($B$3="November",'Full Detail Sheet'!S208,IF($B$3="December",'Full Detail Sheet'!S208))))))))))))</f>
        <v>3</v>
      </c>
      <c r="H35" s="22">
        <f t="shared" si="3"/>
        <v>0</v>
      </c>
      <c r="I35" s="23">
        <f t="shared" si="4"/>
        <v>0</v>
      </c>
    </row>
    <row r="36" spans="1:9" s="5" customFormat="1" x14ac:dyDescent="0.2">
      <c r="A36" s="13" t="s">
        <v>37</v>
      </c>
      <c r="B36" s="20">
        <f>IF($B$3="January",'Full Detail Sheet'!P43,IF($B$3="February",'Full Detail Sheet'!P43,IF($B$3="March",'Full Detail Sheet'!P43,IF($B$3="April",'Full Detail Sheet'!Q43,IF($B$3="May",'Full Detail Sheet'!Q43,IF($B$3="June",'Full Detail Sheet'!Q43,IF($B$3="July",'Full Detail Sheet'!R43,IF($B$3="August",'Full Detail Sheet'!R43,IF($B$3="September",'Full Detail Sheet'!J43,IF($B$3="October",'Full Detail Sheet'!S43,IF($B$3="November",'Full Detail Sheet'!S43,IF($B$3="December",'Full Detail Sheet'!S43))))))))))))</f>
        <v>3</v>
      </c>
      <c r="C36" s="21">
        <f>IF($B$3="January",'Full Detail Sheet'!P121,IF($B$3="February",'Full Detail Sheet'!P121,IF($B$3="March",'Full Detail Sheet'!P121,IF($B$3="April",'Full Detail Sheet'!Q121,IF($B$3="May",'Full Detail Sheet'!Q121,IF($B$3="June",'Full Detail Sheet'!Q121,IF($B$3="July",'Full Detail Sheet'!R121,IF($B$3="August",'Full Detail Sheet'!R121,IF($B$3="September",'Full Detail Sheet'!J121,IF($B$3="October",'Full Detail Sheet'!S121,IF($B$3="November",'Full Detail Sheet'!S121,IF($B$3="December",'Full Detail Sheet'!S121))))))))))))</f>
        <v>3</v>
      </c>
      <c r="D36" s="22">
        <f t="shared" si="1"/>
        <v>0</v>
      </c>
      <c r="E36" s="23">
        <f t="shared" si="2"/>
        <v>0</v>
      </c>
      <c r="F36" s="20">
        <f t="shared" si="0"/>
        <v>3</v>
      </c>
      <c r="G36" s="24">
        <f>IF($B$3="January",'Full Detail Sheet'!P209,IF($B$3="February",'Full Detail Sheet'!P209,IF($B$3="March",'Full Detail Sheet'!P209,IF($B$3="April",'Full Detail Sheet'!Q209,IF($B$3="May",'Full Detail Sheet'!Q209,IF($B$3="June",'Full Detail Sheet'!Q209,IF($B$3="July",'Full Detail Sheet'!R209,IF($B$3="August",'Full Detail Sheet'!R209,IF($B$3="September",'Full Detail Sheet'!J209,IF($B$3="October",'Full Detail Sheet'!S209,IF($B$3="November",'Full Detail Sheet'!S209,IF($B$3="December",'Full Detail Sheet'!S209))))))))))))</f>
        <v>3</v>
      </c>
      <c r="H36" s="22">
        <f t="shared" si="3"/>
        <v>0</v>
      </c>
      <c r="I36" s="23">
        <f t="shared" si="4"/>
        <v>0</v>
      </c>
    </row>
    <row r="37" spans="1:9" s="19" customFormat="1" x14ac:dyDescent="0.2">
      <c r="A37" s="13" t="s">
        <v>38</v>
      </c>
      <c r="B37" s="25">
        <f>IF($B$3="January",'Full Detail Sheet'!P44,IF($B$3="February",'Full Detail Sheet'!P44,IF($B$3="March",'Full Detail Sheet'!P44,IF($B$3="April",'Full Detail Sheet'!Q44,IF($B$3="May",'Full Detail Sheet'!Q44,IF($B$3="June",'Full Detail Sheet'!Q44,IF($B$3="July",'Full Detail Sheet'!R44,IF($B$3="August",'Full Detail Sheet'!R44,IF($B$3="September",'Full Detail Sheet'!J44,IF($B$3="October",'Full Detail Sheet'!S44,IF($B$3="November",'Full Detail Sheet'!S44,IF($B$3="December",'Full Detail Sheet'!S44))))))))))))</f>
        <v>3</v>
      </c>
      <c r="C37" s="26">
        <f>IF($B$3="January",'Full Detail Sheet'!P122,IF($B$3="February",'Full Detail Sheet'!P122,IF($B$3="March",'Full Detail Sheet'!P122,IF($B$3="April",'Full Detail Sheet'!Q122,IF($B$3="May",'Full Detail Sheet'!Q122,IF($B$3="June",'Full Detail Sheet'!Q122,IF($B$3="July",'Full Detail Sheet'!R122,IF($B$3="August",'Full Detail Sheet'!R122,IF($B$3="September",'Full Detail Sheet'!J122,IF($B$3="October",'Full Detail Sheet'!S122,IF($B$3="November",'Full Detail Sheet'!S122,IF($B$3="December",'Full Detail Sheet'!S122))))))))))))</f>
        <v>3</v>
      </c>
      <c r="D37" s="27">
        <f t="shared" si="1"/>
        <v>0</v>
      </c>
      <c r="E37" s="28">
        <f t="shared" si="2"/>
        <v>0</v>
      </c>
      <c r="F37" s="25">
        <f t="shared" si="0"/>
        <v>3</v>
      </c>
      <c r="G37" s="29">
        <f>IF($B$3="January",'Full Detail Sheet'!P210,IF($B$3="February",'Full Detail Sheet'!P210,IF($B$3="March",'Full Detail Sheet'!P210,IF($B$3="April",'Full Detail Sheet'!Q210,IF($B$3="May",'Full Detail Sheet'!Q210,IF($B$3="June",'Full Detail Sheet'!Q210,IF($B$3="July",'Full Detail Sheet'!R210,IF($B$3="August",'Full Detail Sheet'!R210,IF($B$3="September",'Full Detail Sheet'!J210,IF($B$3="October",'Full Detail Sheet'!S210,IF($B$3="November",'Full Detail Sheet'!S210,IF($B$3="December",'Full Detail Sheet'!S210))))))))))))</f>
        <v>3</v>
      </c>
      <c r="H37" s="27">
        <f t="shared" si="3"/>
        <v>0</v>
      </c>
      <c r="I37" s="28">
        <f t="shared" si="4"/>
        <v>0</v>
      </c>
    </row>
    <row r="38" spans="1:9" x14ac:dyDescent="0.2">
      <c r="A38" s="7" t="s">
        <v>39</v>
      </c>
      <c r="B38" s="30">
        <f>IF($B$3="January",'Full Detail Sheet'!P45,IF($B$3="February",'Full Detail Sheet'!P45,IF($B$3="March",'Full Detail Sheet'!P45,IF($B$3="April",'Full Detail Sheet'!Q45,IF($B$3="May",'Full Detail Sheet'!Q45,IF($B$3="June",'Full Detail Sheet'!Q45,IF($B$3="July",'Full Detail Sheet'!R45,IF($B$3="August",'Full Detail Sheet'!R45,IF($B$3="September",'Full Detail Sheet'!J45,IF($B$3="October",'Full Detail Sheet'!S45,IF($B$3="November",'Full Detail Sheet'!S45,IF($B$3="December",'Full Detail Sheet'!S45))))))))))))</f>
        <v>1551</v>
      </c>
      <c r="C38" s="31">
        <f>IF($B$3="January",'Full Detail Sheet'!P123,IF($B$3="February",'Full Detail Sheet'!P123,IF($B$3="March",'Full Detail Sheet'!P123,IF($B$3="April",'Full Detail Sheet'!Q123,IF($B$3="May",'Full Detail Sheet'!Q123,IF($B$3="June",'Full Detail Sheet'!Q123,IF($B$3="July",'Full Detail Sheet'!R123,IF($B$3="August",'Full Detail Sheet'!R123,IF($B$3="September",'Full Detail Sheet'!J123,IF($B$3="October",'Full Detail Sheet'!S123,IF($B$3="November",'Full Detail Sheet'!S123,IF($B$3="December",'Full Detail Sheet'!S123))))))))))))</f>
        <v>1551</v>
      </c>
      <c r="D38" s="32">
        <f t="shared" si="1"/>
        <v>0</v>
      </c>
      <c r="E38" s="33">
        <f t="shared" si="2"/>
        <v>0</v>
      </c>
      <c r="F38" s="30">
        <f t="shared" si="0"/>
        <v>1551</v>
      </c>
      <c r="G38" s="34">
        <f>IF($B$3="January",'Full Detail Sheet'!P211,IF($B$3="February",'Full Detail Sheet'!P211,IF($B$3="March",'Full Detail Sheet'!P211,IF($B$3="April",'Full Detail Sheet'!Q211,IF($B$3="May",'Full Detail Sheet'!Q211,IF($B$3="June",'Full Detail Sheet'!Q211,IF($B$3="July",'Full Detail Sheet'!R211,IF($B$3="August",'Full Detail Sheet'!R211,IF($B$3="September",'Full Detail Sheet'!J211,IF($B$3="October",'Full Detail Sheet'!S211,IF($B$3="November",'Full Detail Sheet'!S211,IF($B$3="December",'Full Detail Sheet'!S211))))))))))))</f>
        <v>1551</v>
      </c>
      <c r="H38" s="32">
        <f t="shared" si="3"/>
        <v>0</v>
      </c>
      <c r="I38" s="33">
        <f t="shared" si="4"/>
        <v>0</v>
      </c>
    </row>
    <row r="39" spans="1:9" x14ac:dyDescent="0.2">
      <c r="A39" s="13"/>
      <c r="B39" s="20"/>
      <c r="C39" s="21"/>
      <c r="D39" s="22"/>
      <c r="E39" s="23"/>
      <c r="F39" s="20"/>
      <c r="G39" s="24"/>
      <c r="H39" s="22"/>
      <c r="I39" s="23"/>
    </row>
    <row r="40" spans="1:9" s="2" customFormat="1" x14ac:dyDescent="0.2">
      <c r="A40" s="13" t="s">
        <v>40</v>
      </c>
      <c r="B40" s="20">
        <f>IF($B$3="January",'Full Detail Sheet'!P47,IF($B$3="February",'Full Detail Sheet'!P47,IF($B$3="March",'Full Detail Sheet'!P47,IF($B$3="April",'Full Detail Sheet'!Q47,IF($B$3="May",'Full Detail Sheet'!Q47,IF($B$3="June",'Full Detail Sheet'!Q47,IF($B$3="July",'Full Detail Sheet'!R47,IF($B$3="August",'Full Detail Sheet'!R47,IF($B$3="September",'Full Detail Sheet'!J47,IF($B$3="October",'Full Detail Sheet'!S47,IF($B$3="November",'Full Detail Sheet'!S47,IF($B$3="December",'Full Detail Sheet'!S47))))))))))))</f>
        <v>3</v>
      </c>
      <c r="C40" s="21">
        <f>IF($B$3="January",'Full Detail Sheet'!P125,IF($B$3="February",'Full Detail Sheet'!P125,IF($B$3="March",'Full Detail Sheet'!P125,IF($B$3="April",'Full Detail Sheet'!Q125,IF($B$3="May",'Full Detail Sheet'!Q125,IF($B$3="June",'Full Detail Sheet'!Q125,IF($B$3="July",'Full Detail Sheet'!R125,IF($B$3="August",'Full Detail Sheet'!R125,IF($B$3="September",'Full Detail Sheet'!J125,IF($B$3="October",'Full Detail Sheet'!S125,IF($B$3="November",'Full Detail Sheet'!S125,IF($B$3="December",'Full Detail Sheet'!S125))))))))))))</f>
        <v>3</v>
      </c>
      <c r="D40" s="22">
        <f t="shared" si="1"/>
        <v>0</v>
      </c>
      <c r="E40" s="23">
        <f t="shared" si="2"/>
        <v>0</v>
      </c>
      <c r="F40" s="20">
        <f t="shared" si="0"/>
        <v>3</v>
      </c>
      <c r="G40" s="24">
        <f>IF($B$3="January",'Full Detail Sheet'!P213,IF($B$3="February",'Full Detail Sheet'!P213,IF($B$3="March",'Full Detail Sheet'!P213,IF($B$3="April",'Full Detail Sheet'!Q213,IF($B$3="May",'Full Detail Sheet'!Q213,IF($B$3="June",'Full Detail Sheet'!Q213,IF($B$3="July",'Full Detail Sheet'!R213,IF($B$3="August",'Full Detail Sheet'!R213,IF($B$3="September",'Full Detail Sheet'!J213,IF($B$3="October",'Full Detail Sheet'!S213,IF($B$3="November",'Full Detail Sheet'!S213,IF($B$3="December",'Full Detail Sheet'!S213))))))))))))</f>
        <v>3</v>
      </c>
      <c r="H40" s="22">
        <f t="shared" si="3"/>
        <v>0</v>
      </c>
      <c r="I40" s="23">
        <f t="shared" si="4"/>
        <v>0</v>
      </c>
    </row>
    <row r="41" spans="1:9" x14ac:dyDescent="0.2">
      <c r="A41" s="13" t="s">
        <v>41</v>
      </c>
      <c r="B41" s="20">
        <f>IF($B$3="January",'Full Detail Sheet'!P48,IF($B$3="February",'Full Detail Sheet'!P48,IF($B$3="March",'Full Detail Sheet'!P48,IF($B$3="April",'Full Detail Sheet'!Q48,IF($B$3="May",'Full Detail Sheet'!Q48,IF($B$3="June",'Full Detail Sheet'!Q48,IF($B$3="July",'Full Detail Sheet'!R48,IF($B$3="August",'Full Detail Sheet'!R48,IF($B$3="September",'Full Detail Sheet'!J48,IF($B$3="October",'Full Detail Sheet'!S48,IF($B$3="November",'Full Detail Sheet'!S48,IF($B$3="December",'Full Detail Sheet'!S48))))))))))))</f>
        <v>330</v>
      </c>
      <c r="C41" s="21">
        <f>IF($B$3="January",'Full Detail Sheet'!P126,IF($B$3="February",'Full Detail Sheet'!P126,IF($B$3="March",'Full Detail Sheet'!P126,IF($B$3="April",'Full Detail Sheet'!Q126,IF($B$3="May",'Full Detail Sheet'!Q126,IF($B$3="June",'Full Detail Sheet'!Q126,IF($B$3="July",'Full Detail Sheet'!R126,IF($B$3="August",'Full Detail Sheet'!R126,IF($B$3="September",'Full Detail Sheet'!J126,IF($B$3="October",'Full Detail Sheet'!S126,IF($B$3="November",'Full Detail Sheet'!S126,IF($B$3="December",'Full Detail Sheet'!S126))))))))))))</f>
        <v>330</v>
      </c>
      <c r="D41" s="22">
        <f t="shared" si="1"/>
        <v>0</v>
      </c>
      <c r="E41" s="23">
        <f t="shared" si="2"/>
        <v>0</v>
      </c>
      <c r="F41" s="20">
        <f t="shared" si="0"/>
        <v>330</v>
      </c>
      <c r="G41" s="24">
        <f>IF($B$3="January",'Full Detail Sheet'!P214,IF($B$3="February",'Full Detail Sheet'!P214,IF($B$3="March",'Full Detail Sheet'!P214,IF($B$3="April",'Full Detail Sheet'!Q214,IF($B$3="May",'Full Detail Sheet'!Q214,IF($B$3="June",'Full Detail Sheet'!Q214,IF($B$3="July",'Full Detail Sheet'!R214,IF($B$3="August",'Full Detail Sheet'!R214,IF($B$3="September",'Full Detail Sheet'!J214,IF($B$3="October",'Full Detail Sheet'!S214,IF($B$3="November",'Full Detail Sheet'!S214,IF($B$3="December",'Full Detail Sheet'!S214))))))))))))</f>
        <v>330</v>
      </c>
      <c r="H41" s="22">
        <f t="shared" si="3"/>
        <v>0</v>
      </c>
      <c r="I41" s="23">
        <f t="shared" si="4"/>
        <v>0</v>
      </c>
    </row>
    <row r="42" spans="1:9" x14ac:dyDescent="0.2">
      <c r="A42" s="13" t="s">
        <v>42</v>
      </c>
      <c r="B42" s="20">
        <f>IF($B$3="January",'Full Detail Sheet'!P49,IF($B$3="February",'Full Detail Sheet'!P49,IF($B$3="March",'Full Detail Sheet'!P49,IF($B$3="April",'Full Detail Sheet'!Q49,IF($B$3="May",'Full Detail Sheet'!Q49,IF($B$3="June",'Full Detail Sheet'!Q49,IF($B$3="July",'Full Detail Sheet'!R49,IF($B$3="August",'Full Detail Sheet'!R49,IF($B$3="September",'Full Detail Sheet'!J49,IF($B$3="October",'Full Detail Sheet'!S49,IF($B$3="November",'Full Detail Sheet'!S49,IF($B$3="December",'Full Detail Sheet'!S49))))))))))))</f>
        <v>3</v>
      </c>
      <c r="C42" s="21">
        <f>IF($B$3="January",'Full Detail Sheet'!P127,IF($B$3="February",'Full Detail Sheet'!P127,IF($B$3="March",'Full Detail Sheet'!P127,IF($B$3="April",'Full Detail Sheet'!Q127,IF($B$3="May",'Full Detail Sheet'!Q127,IF($B$3="June",'Full Detail Sheet'!Q127,IF($B$3="July",'Full Detail Sheet'!R127,IF($B$3="August",'Full Detail Sheet'!R127,IF($B$3="September",'Full Detail Sheet'!J127,IF($B$3="October",'Full Detail Sheet'!S127,IF($B$3="November",'Full Detail Sheet'!S127,IF($B$3="December",'Full Detail Sheet'!S127))))))))))))</f>
        <v>3</v>
      </c>
      <c r="D42" s="22">
        <f t="shared" si="1"/>
        <v>0</v>
      </c>
      <c r="E42" s="23">
        <f t="shared" si="2"/>
        <v>0</v>
      </c>
      <c r="F42" s="20">
        <f t="shared" si="0"/>
        <v>3</v>
      </c>
      <c r="G42" s="24">
        <f>IF($B$3="January",'Full Detail Sheet'!P215,IF($B$3="February",'Full Detail Sheet'!P215,IF($B$3="March",'Full Detail Sheet'!P215,IF($B$3="April",'Full Detail Sheet'!Q215,IF($B$3="May",'Full Detail Sheet'!Q215,IF($B$3="June",'Full Detail Sheet'!Q215,IF($B$3="July",'Full Detail Sheet'!R215,IF($B$3="August",'Full Detail Sheet'!R215,IF($B$3="September",'Full Detail Sheet'!J215,IF($B$3="October",'Full Detail Sheet'!S215,IF($B$3="November",'Full Detail Sheet'!S215,IF($B$3="December",'Full Detail Sheet'!S215))))))))))))</f>
        <v>3</v>
      </c>
      <c r="H42" s="22">
        <f t="shared" si="3"/>
        <v>0</v>
      </c>
      <c r="I42" s="23">
        <f t="shared" si="4"/>
        <v>0</v>
      </c>
    </row>
    <row r="43" spans="1:9" x14ac:dyDescent="0.2">
      <c r="A43" s="13" t="s">
        <v>43</v>
      </c>
      <c r="B43" s="20">
        <f>IF($B$3="January",'Full Detail Sheet'!P50,IF($B$3="February",'Full Detail Sheet'!P50,IF($B$3="March",'Full Detail Sheet'!P50,IF($B$3="April",'Full Detail Sheet'!Q50,IF($B$3="May",'Full Detail Sheet'!Q50,IF($B$3="June",'Full Detail Sheet'!Q50,IF($B$3="July",'Full Detail Sheet'!R50,IF($B$3="August",'Full Detail Sheet'!R50,IF($B$3="September",'Full Detail Sheet'!J50,IF($B$3="October",'Full Detail Sheet'!S50,IF($B$3="November",'Full Detail Sheet'!S50,IF($B$3="December",'Full Detail Sheet'!S50))))))))))))</f>
        <v>3</v>
      </c>
      <c r="C43" s="21">
        <f>IF($B$3="January",'Full Detail Sheet'!P128,IF($B$3="February",'Full Detail Sheet'!P128,IF($B$3="March",'Full Detail Sheet'!P128,IF($B$3="April",'Full Detail Sheet'!Q128,IF($B$3="May",'Full Detail Sheet'!Q128,IF($B$3="June",'Full Detail Sheet'!Q128,IF($B$3="July",'Full Detail Sheet'!R128,IF($B$3="August",'Full Detail Sheet'!R128,IF($B$3="September",'Full Detail Sheet'!J128,IF($B$3="October",'Full Detail Sheet'!S128,IF($B$3="November",'Full Detail Sheet'!S128,IF($B$3="December",'Full Detail Sheet'!S128))))))))))))</f>
        <v>3</v>
      </c>
      <c r="D43" s="22">
        <f t="shared" si="1"/>
        <v>0</v>
      </c>
      <c r="E43" s="23">
        <f t="shared" si="2"/>
        <v>0</v>
      </c>
      <c r="F43" s="20">
        <f t="shared" si="0"/>
        <v>3</v>
      </c>
      <c r="G43" s="24">
        <f>IF($B$3="January",'Full Detail Sheet'!P216,IF($B$3="February",'Full Detail Sheet'!P216,IF($B$3="March",'Full Detail Sheet'!P216,IF($B$3="April",'Full Detail Sheet'!Q216,IF($B$3="May",'Full Detail Sheet'!Q216,IF($B$3="June",'Full Detail Sheet'!Q216,IF($B$3="July",'Full Detail Sheet'!R216,IF($B$3="August",'Full Detail Sheet'!R216,IF($B$3="September",'Full Detail Sheet'!J216,IF($B$3="October",'Full Detail Sheet'!S216,IF($B$3="November",'Full Detail Sheet'!S216,IF($B$3="December",'Full Detail Sheet'!S216))))))))))))</f>
        <v>3</v>
      </c>
      <c r="H43" s="22">
        <f t="shared" si="3"/>
        <v>0</v>
      </c>
      <c r="I43" s="23">
        <f t="shared" si="4"/>
        <v>0</v>
      </c>
    </row>
    <row r="44" spans="1:9" s="36" customFormat="1" x14ac:dyDescent="0.2">
      <c r="A44" s="13" t="s">
        <v>44</v>
      </c>
      <c r="B44" s="25">
        <f>IF($B$3="January",'Full Detail Sheet'!P51,IF($B$3="February",'Full Detail Sheet'!P51,IF($B$3="March",'Full Detail Sheet'!P51,IF($B$3="April",'Full Detail Sheet'!Q51,IF($B$3="May",'Full Detail Sheet'!Q51,IF($B$3="June",'Full Detail Sheet'!Q51,IF($B$3="July",'Full Detail Sheet'!R51,IF($B$3="August",'Full Detail Sheet'!R51,IF($B$3="September",'Full Detail Sheet'!J51,IF($B$3="October",'Full Detail Sheet'!S51,IF($B$3="November",'Full Detail Sheet'!S51,IF($B$3="December",'Full Detail Sheet'!S51))))))))))))</f>
        <v>3</v>
      </c>
      <c r="C44" s="26">
        <f>IF($B$3="January",'Full Detail Sheet'!P129,IF($B$3="February",'Full Detail Sheet'!P129,IF($B$3="March",'Full Detail Sheet'!P129,IF($B$3="April",'Full Detail Sheet'!Q129,IF($B$3="May",'Full Detail Sheet'!Q129,IF($B$3="June",'Full Detail Sheet'!Q129,IF($B$3="July",'Full Detail Sheet'!R129,IF($B$3="August",'Full Detail Sheet'!R129,IF($B$3="September",'Full Detail Sheet'!J129,IF($B$3="October",'Full Detail Sheet'!S129,IF($B$3="November",'Full Detail Sheet'!S129,IF($B$3="December",'Full Detail Sheet'!S129))))))))))))</f>
        <v>3</v>
      </c>
      <c r="D44" s="27">
        <f t="shared" si="1"/>
        <v>0</v>
      </c>
      <c r="E44" s="28">
        <f t="shared" si="2"/>
        <v>0</v>
      </c>
      <c r="F44" s="25">
        <f t="shared" si="0"/>
        <v>3</v>
      </c>
      <c r="G44" s="29">
        <f>IF($B$3="January",'Full Detail Sheet'!P217,IF($B$3="February",'Full Detail Sheet'!P217,IF($B$3="March",'Full Detail Sheet'!P217,IF($B$3="April",'Full Detail Sheet'!Q217,IF($B$3="May",'Full Detail Sheet'!Q217,IF($B$3="June",'Full Detail Sheet'!Q217,IF($B$3="July",'Full Detail Sheet'!R217,IF($B$3="August",'Full Detail Sheet'!R217,IF($B$3="September",'Full Detail Sheet'!J217,IF($B$3="October",'Full Detail Sheet'!S217,IF($B$3="November",'Full Detail Sheet'!S217,IF($B$3="December",'Full Detail Sheet'!S217))))))))))))</f>
        <v>3</v>
      </c>
      <c r="H44" s="27">
        <f t="shared" si="3"/>
        <v>0</v>
      </c>
      <c r="I44" s="28">
        <f t="shared" si="4"/>
        <v>0</v>
      </c>
    </row>
    <row r="45" spans="1:9" s="2" customFormat="1" x14ac:dyDescent="0.2">
      <c r="A45" s="7" t="s">
        <v>45</v>
      </c>
      <c r="B45" s="30">
        <f>IF($B$3="January",'Full Detail Sheet'!P52,IF($B$3="February",'Full Detail Sheet'!P52,IF($B$3="March",'Full Detail Sheet'!P52,IF($B$3="April",'Full Detail Sheet'!Q52,IF($B$3="May",'Full Detail Sheet'!Q52,IF($B$3="June",'Full Detail Sheet'!Q52,IF($B$3="July",'Full Detail Sheet'!R52,IF($B$3="August",'Full Detail Sheet'!R52,IF($B$3="September",'Full Detail Sheet'!J52,IF($B$3="October",'Full Detail Sheet'!S52,IF($B$3="November",'Full Detail Sheet'!S52,IF($B$3="December",'Full Detail Sheet'!S52))))))))))))</f>
        <v>342</v>
      </c>
      <c r="C45" s="31">
        <f>IF($B$3="January",'Full Detail Sheet'!P130,IF($B$3="February",'Full Detail Sheet'!P130,IF($B$3="March",'Full Detail Sheet'!P130,IF($B$3="April",'Full Detail Sheet'!Q130,IF($B$3="May",'Full Detail Sheet'!Q130,IF($B$3="June",'Full Detail Sheet'!Q130,IF($B$3="July",'Full Detail Sheet'!R130,IF($B$3="August",'Full Detail Sheet'!R130,IF($B$3="September",'Full Detail Sheet'!J130,IF($B$3="October",'Full Detail Sheet'!S130,IF($B$3="November",'Full Detail Sheet'!S130,IF($B$3="December",'Full Detail Sheet'!S130))))))))))))</f>
        <v>342</v>
      </c>
      <c r="D45" s="32">
        <f t="shared" si="1"/>
        <v>0</v>
      </c>
      <c r="E45" s="33">
        <f t="shared" si="2"/>
        <v>0</v>
      </c>
      <c r="F45" s="30">
        <f t="shared" si="0"/>
        <v>342</v>
      </c>
      <c r="G45" s="34">
        <f>IF($B$3="January",'Full Detail Sheet'!P218,IF($B$3="February",'Full Detail Sheet'!P218,IF($B$3="March",'Full Detail Sheet'!P218,IF($B$3="April",'Full Detail Sheet'!Q218,IF($B$3="May",'Full Detail Sheet'!Q218,IF($B$3="June",'Full Detail Sheet'!Q218,IF($B$3="July",'Full Detail Sheet'!R218,IF($B$3="August",'Full Detail Sheet'!R218,IF($B$3="September",'Full Detail Sheet'!J218,IF($B$3="October",'Full Detail Sheet'!S218,IF($B$3="November",'Full Detail Sheet'!S218,IF($B$3="December",'Full Detail Sheet'!S218))))))))))))</f>
        <v>342</v>
      </c>
      <c r="H45" s="32">
        <f t="shared" si="3"/>
        <v>0</v>
      </c>
      <c r="I45" s="33">
        <f t="shared" si="4"/>
        <v>0</v>
      </c>
    </row>
    <row r="46" spans="1:9" x14ac:dyDescent="0.2">
      <c r="A46" s="13"/>
      <c r="B46" s="20"/>
      <c r="C46" s="21"/>
      <c r="D46" s="22"/>
      <c r="E46" s="23"/>
      <c r="F46" s="20"/>
      <c r="G46" s="24"/>
      <c r="H46" s="22"/>
      <c r="I46" s="23"/>
    </row>
    <row r="47" spans="1:9" x14ac:dyDescent="0.2">
      <c r="A47" s="13" t="s">
        <v>46</v>
      </c>
      <c r="B47" s="20">
        <f>IF($B$3="January",'Full Detail Sheet'!P54,IF($B$3="February",'Full Detail Sheet'!P54,IF($B$3="March",'Full Detail Sheet'!P54,IF($B$3="April",'Full Detail Sheet'!Q54,IF($B$3="May",'Full Detail Sheet'!Q54,IF($B$3="June",'Full Detail Sheet'!Q54,IF($B$3="July",'Full Detail Sheet'!R54,IF($B$3="August",'Full Detail Sheet'!R54,IF($B$3="September",'Full Detail Sheet'!J54,IF($B$3="October",'Full Detail Sheet'!S54,IF($B$3="November",'Full Detail Sheet'!S54,IF($B$3="December",'Full Detail Sheet'!S54))))))))))))</f>
        <v>3</v>
      </c>
      <c r="C47" s="21">
        <f>IF($B$3="January",'Full Detail Sheet'!P132,IF($B$3="February",'Full Detail Sheet'!P132,IF($B$3="March",'Full Detail Sheet'!P132,IF($B$3="April",'Full Detail Sheet'!Q132,IF($B$3="May",'Full Detail Sheet'!Q132,IF($B$3="June",'Full Detail Sheet'!Q132,IF($B$3="July",'Full Detail Sheet'!R132,IF($B$3="August",'Full Detail Sheet'!R132,IF($B$3="September",'Full Detail Sheet'!J132,IF($B$3="October",'Full Detail Sheet'!S132,IF($B$3="November",'Full Detail Sheet'!S132,IF($B$3="December",'Full Detail Sheet'!S132))))))))))))</f>
        <v>3</v>
      </c>
      <c r="D47" s="22">
        <f t="shared" si="1"/>
        <v>0</v>
      </c>
      <c r="E47" s="23">
        <f t="shared" si="2"/>
        <v>0</v>
      </c>
      <c r="F47" s="20">
        <f t="shared" si="0"/>
        <v>3</v>
      </c>
      <c r="G47" s="24">
        <f>IF($B$3="January",'Full Detail Sheet'!P220,IF($B$3="February",'Full Detail Sheet'!P220,IF($B$3="March",'Full Detail Sheet'!P220,IF($B$3="April",'Full Detail Sheet'!Q220,IF($B$3="May",'Full Detail Sheet'!Q220,IF($B$3="June",'Full Detail Sheet'!Q220,IF($B$3="July",'Full Detail Sheet'!R220,IF($B$3="August",'Full Detail Sheet'!R220,IF($B$3="September",'Full Detail Sheet'!J220,IF($B$3="October",'Full Detail Sheet'!S220,IF($B$3="November",'Full Detail Sheet'!S220,IF($B$3="December",'Full Detail Sheet'!S220))))))))))))</f>
        <v>3</v>
      </c>
      <c r="H47" s="22">
        <f t="shared" si="3"/>
        <v>0</v>
      </c>
      <c r="I47" s="23">
        <f t="shared" si="4"/>
        <v>0</v>
      </c>
    </row>
    <row r="48" spans="1:9" x14ac:dyDescent="0.2">
      <c r="A48" s="13" t="s">
        <v>47</v>
      </c>
      <c r="B48" s="20">
        <f>IF($B$3="January",'Full Detail Sheet'!P55,IF($B$3="February",'Full Detail Sheet'!P55,IF($B$3="March",'Full Detail Sheet'!P55,IF($B$3="April",'Full Detail Sheet'!Q55,IF($B$3="May",'Full Detail Sheet'!Q55,IF($B$3="June",'Full Detail Sheet'!Q55,IF($B$3="July",'Full Detail Sheet'!R55,IF($B$3="August",'Full Detail Sheet'!R55,IF($B$3="September",'Full Detail Sheet'!J55,IF($B$3="October",'Full Detail Sheet'!S55,IF($B$3="November",'Full Detail Sheet'!S55,IF($B$3="December",'Full Detail Sheet'!S55))))))))))))</f>
        <v>3</v>
      </c>
      <c r="C48" s="21">
        <f>IF($B$3="January",'Full Detail Sheet'!P133,IF($B$3="February",'Full Detail Sheet'!P133,IF($B$3="March",'Full Detail Sheet'!P133,IF($B$3="April",'Full Detail Sheet'!Q133,IF($B$3="May",'Full Detail Sheet'!Q133,IF($B$3="June",'Full Detail Sheet'!Q133,IF($B$3="July",'Full Detail Sheet'!R133,IF($B$3="August",'Full Detail Sheet'!R133,IF($B$3="September",'Full Detail Sheet'!J133,IF($B$3="October",'Full Detail Sheet'!S133,IF($B$3="November",'Full Detail Sheet'!S133,IF($B$3="December",'Full Detail Sheet'!S133))))))))))))</f>
        <v>3</v>
      </c>
      <c r="D48" s="22">
        <f t="shared" si="1"/>
        <v>0</v>
      </c>
      <c r="E48" s="23">
        <f t="shared" si="2"/>
        <v>0</v>
      </c>
      <c r="F48" s="20">
        <f t="shared" si="0"/>
        <v>3</v>
      </c>
      <c r="G48" s="24">
        <f>IF($B$3="January",'Full Detail Sheet'!P221,IF($B$3="February",'Full Detail Sheet'!P221,IF($B$3="March",'Full Detail Sheet'!P221,IF($B$3="April",'Full Detail Sheet'!Q221,IF($B$3="May",'Full Detail Sheet'!Q221,IF($B$3="June",'Full Detail Sheet'!Q221,IF($B$3="July",'Full Detail Sheet'!R221,IF($B$3="August",'Full Detail Sheet'!R221,IF($B$3="September",'Full Detail Sheet'!J221,IF($B$3="October",'Full Detail Sheet'!S221,IF($B$3="November",'Full Detail Sheet'!S221,IF($B$3="December",'Full Detail Sheet'!S221))))))))))))</f>
        <v>3</v>
      </c>
      <c r="H48" s="22">
        <f t="shared" si="3"/>
        <v>0</v>
      </c>
      <c r="I48" s="23">
        <f t="shared" si="4"/>
        <v>0</v>
      </c>
    </row>
    <row r="49" spans="1:9" x14ac:dyDescent="0.2">
      <c r="A49" s="13" t="s">
        <v>48</v>
      </c>
      <c r="B49" s="20">
        <f>IF($B$3="January",'Full Detail Sheet'!P56,IF($B$3="February",'Full Detail Sheet'!P56,IF($B$3="March",'Full Detail Sheet'!P56,IF($B$3="April",'Full Detail Sheet'!Q56,IF($B$3="May",'Full Detail Sheet'!Q56,IF($B$3="June",'Full Detail Sheet'!Q56,IF($B$3="July",'Full Detail Sheet'!R56,IF($B$3="August",'Full Detail Sheet'!R56,IF($B$3="September",'Full Detail Sheet'!J56,IF($B$3="October",'Full Detail Sheet'!S56,IF($B$3="November",'Full Detail Sheet'!S56,IF($B$3="December",'Full Detail Sheet'!S56))))))))))))</f>
        <v>630</v>
      </c>
      <c r="C49" s="21">
        <f>IF($B$3="January",'Full Detail Sheet'!P134,IF($B$3="February",'Full Detail Sheet'!P134,IF($B$3="March",'Full Detail Sheet'!P134,IF($B$3="April",'Full Detail Sheet'!Q134,IF($B$3="May",'Full Detail Sheet'!Q134,IF($B$3="June",'Full Detail Sheet'!Q134,IF($B$3="July",'Full Detail Sheet'!R134,IF($B$3="August",'Full Detail Sheet'!R134,IF($B$3="September",'Full Detail Sheet'!J134,IF($B$3="October",'Full Detail Sheet'!S134,IF($B$3="November",'Full Detail Sheet'!S134,IF($B$3="December",'Full Detail Sheet'!S134))))))))))))</f>
        <v>630</v>
      </c>
      <c r="D49" s="22">
        <f t="shared" si="1"/>
        <v>0</v>
      </c>
      <c r="E49" s="23">
        <f t="shared" si="2"/>
        <v>0</v>
      </c>
      <c r="F49" s="20">
        <f t="shared" si="0"/>
        <v>630</v>
      </c>
      <c r="G49" s="24">
        <f>IF($B$3="January",'Full Detail Sheet'!P222,IF($B$3="February",'Full Detail Sheet'!P222,IF($B$3="March",'Full Detail Sheet'!P222,IF($B$3="April",'Full Detail Sheet'!Q222,IF($B$3="May",'Full Detail Sheet'!Q222,IF($B$3="June",'Full Detail Sheet'!Q222,IF($B$3="July",'Full Detail Sheet'!R222,IF($B$3="August",'Full Detail Sheet'!R222,IF($B$3="September",'Full Detail Sheet'!J222,IF($B$3="October",'Full Detail Sheet'!S222,IF($B$3="November",'Full Detail Sheet'!S222,IF($B$3="December",'Full Detail Sheet'!S222))))))))))))</f>
        <v>630</v>
      </c>
      <c r="H49" s="22">
        <f t="shared" si="3"/>
        <v>0</v>
      </c>
      <c r="I49" s="23">
        <f t="shared" si="4"/>
        <v>0</v>
      </c>
    </row>
    <row r="50" spans="1:9" s="2" customFormat="1" x14ac:dyDescent="0.2">
      <c r="A50" s="13" t="s">
        <v>49</v>
      </c>
      <c r="B50" s="20">
        <f>IF($B$3="January",'Full Detail Sheet'!P57,IF($B$3="February",'Full Detail Sheet'!P57,IF($B$3="March",'Full Detail Sheet'!P57,IF($B$3="April",'Full Detail Sheet'!Q57,IF($B$3="May",'Full Detail Sheet'!Q57,IF($B$3="June",'Full Detail Sheet'!Q57,IF($B$3="July",'Full Detail Sheet'!R57,IF($B$3="August",'Full Detail Sheet'!R57,IF($B$3="September",'Full Detail Sheet'!J57,IF($B$3="October",'Full Detail Sheet'!S57,IF($B$3="November",'Full Detail Sheet'!S57,IF($B$3="December",'Full Detail Sheet'!S57))))))))))))</f>
        <v>3</v>
      </c>
      <c r="C50" s="21">
        <f>IF($B$3="January",'Full Detail Sheet'!P135,IF($B$3="February",'Full Detail Sheet'!P135,IF($B$3="March",'Full Detail Sheet'!P135,IF($B$3="April",'Full Detail Sheet'!Q135,IF($B$3="May",'Full Detail Sheet'!Q135,IF($B$3="June",'Full Detail Sheet'!Q135,IF($B$3="July",'Full Detail Sheet'!R135,IF($B$3="August",'Full Detail Sheet'!R135,IF($B$3="September",'Full Detail Sheet'!J135,IF($B$3="October",'Full Detail Sheet'!S135,IF($B$3="November",'Full Detail Sheet'!S135,IF($B$3="December",'Full Detail Sheet'!S135))))))))))))</f>
        <v>3</v>
      </c>
      <c r="D50" s="22">
        <f t="shared" si="1"/>
        <v>0</v>
      </c>
      <c r="E50" s="23">
        <f t="shared" si="2"/>
        <v>0</v>
      </c>
      <c r="F50" s="20">
        <f t="shared" si="0"/>
        <v>3</v>
      </c>
      <c r="G50" s="24">
        <f>IF($B$3="January",'Full Detail Sheet'!P223,IF($B$3="February",'Full Detail Sheet'!P223,IF($B$3="March",'Full Detail Sheet'!P223,IF($B$3="April",'Full Detail Sheet'!Q223,IF($B$3="May",'Full Detail Sheet'!Q223,IF($B$3="June",'Full Detail Sheet'!Q223,IF($B$3="July",'Full Detail Sheet'!R223,IF($B$3="August",'Full Detail Sheet'!R223,IF($B$3="September",'Full Detail Sheet'!J223,IF($B$3="October",'Full Detail Sheet'!S223,IF($B$3="November",'Full Detail Sheet'!S223,IF($B$3="December",'Full Detail Sheet'!S223))))))))))))</f>
        <v>3</v>
      </c>
      <c r="H50" s="22">
        <f t="shared" si="3"/>
        <v>0</v>
      </c>
      <c r="I50" s="23">
        <f t="shared" si="4"/>
        <v>0</v>
      </c>
    </row>
    <row r="51" spans="1:9" x14ac:dyDescent="0.2">
      <c r="A51" s="13" t="s">
        <v>50</v>
      </c>
      <c r="B51" s="20">
        <f>IF($B$3="January",'Full Detail Sheet'!P58,IF($B$3="February",'Full Detail Sheet'!P58,IF($B$3="March",'Full Detail Sheet'!P58,IF($B$3="April",'Full Detail Sheet'!Q58,IF($B$3="May",'Full Detail Sheet'!Q58,IF($B$3="June",'Full Detail Sheet'!Q58,IF($B$3="July",'Full Detail Sheet'!R58,IF($B$3="August",'Full Detail Sheet'!R58,IF($B$3="September",'Full Detail Sheet'!J58,IF($B$3="October",'Full Detail Sheet'!S58,IF($B$3="November",'Full Detail Sheet'!S58,IF($B$3="December",'Full Detail Sheet'!S58))))))))))))</f>
        <v>3</v>
      </c>
      <c r="C51" s="21">
        <f>IF($B$3="January",'Full Detail Sheet'!P136,IF($B$3="February",'Full Detail Sheet'!P136,IF($B$3="March",'Full Detail Sheet'!P136,IF($B$3="April",'Full Detail Sheet'!Q136,IF($B$3="May",'Full Detail Sheet'!Q136,IF($B$3="June",'Full Detail Sheet'!Q136,IF($B$3="July",'Full Detail Sheet'!R136,IF($B$3="August",'Full Detail Sheet'!R136,IF($B$3="September",'Full Detail Sheet'!J136,IF($B$3="October",'Full Detail Sheet'!S136,IF($B$3="November",'Full Detail Sheet'!S136,IF($B$3="December",'Full Detail Sheet'!S136))))))))))))</f>
        <v>3</v>
      </c>
      <c r="D51" s="22">
        <f t="shared" si="1"/>
        <v>0</v>
      </c>
      <c r="E51" s="23">
        <f t="shared" si="2"/>
        <v>0</v>
      </c>
      <c r="F51" s="20">
        <f t="shared" si="0"/>
        <v>3</v>
      </c>
      <c r="G51" s="24">
        <f>IF($B$3="January",'Full Detail Sheet'!P224,IF($B$3="February",'Full Detail Sheet'!P224,IF($B$3="March",'Full Detail Sheet'!P224,IF($B$3="April",'Full Detail Sheet'!Q224,IF($B$3="May",'Full Detail Sheet'!Q224,IF($B$3="June",'Full Detail Sheet'!Q224,IF($B$3="July",'Full Detail Sheet'!R224,IF($B$3="August",'Full Detail Sheet'!R224,IF($B$3="September",'Full Detail Sheet'!J224,IF($B$3="October",'Full Detail Sheet'!S224,IF($B$3="November",'Full Detail Sheet'!S224,IF($B$3="December",'Full Detail Sheet'!S224))))))))))))</f>
        <v>3</v>
      </c>
      <c r="H51" s="22">
        <f t="shared" si="3"/>
        <v>0</v>
      </c>
      <c r="I51" s="23">
        <f t="shared" si="4"/>
        <v>0</v>
      </c>
    </row>
    <row r="52" spans="1:9" x14ac:dyDescent="0.2">
      <c r="A52" s="13" t="s">
        <v>51</v>
      </c>
      <c r="B52" s="20">
        <f>IF($B$3="January",'Full Detail Sheet'!P59,IF($B$3="February",'Full Detail Sheet'!P59,IF($B$3="March",'Full Detail Sheet'!P59,IF($B$3="April",'Full Detail Sheet'!Q59,IF($B$3="May",'Full Detail Sheet'!Q59,IF($B$3="June",'Full Detail Sheet'!Q59,IF($B$3="July",'Full Detail Sheet'!R59,IF($B$3="August",'Full Detail Sheet'!R59,IF($B$3="September",'Full Detail Sheet'!J59,IF($B$3="October",'Full Detail Sheet'!S59,IF($B$3="November",'Full Detail Sheet'!S59,IF($B$3="December",'Full Detail Sheet'!S59))))))))))))</f>
        <v>3</v>
      </c>
      <c r="C52" s="21">
        <f>IF($B$3="January",'Full Detail Sheet'!P137,IF($B$3="February",'Full Detail Sheet'!P137,IF($B$3="March",'Full Detail Sheet'!P137,IF($B$3="April",'Full Detail Sheet'!Q137,IF($B$3="May",'Full Detail Sheet'!Q137,IF($B$3="June",'Full Detail Sheet'!Q137,IF($B$3="July",'Full Detail Sheet'!R137,IF($B$3="August",'Full Detail Sheet'!R137,IF($B$3="September",'Full Detail Sheet'!J137,IF($B$3="October",'Full Detail Sheet'!S137,IF($B$3="November",'Full Detail Sheet'!S137,IF($B$3="December",'Full Detail Sheet'!S137))))))))))))</f>
        <v>3</v>
      </c>
      <c r="D52" s="22">
        <f t="shared" si="1"/>
        <v>0</v>
      </c>
      <c r="E52" s="23">
        <f t="shared" si="2"/>
        <v>0</v>
      </c>
      <c r="F52" s="20">
        <f t="shared" si="0"/>
        <v>3</v>
      </c>
      <c r="G52" s="24">
        <f>IF($B$3="January",'Full Detail Sheet'!P225,IF($B$3="February",'Full Detail Sheet'!P225,IF($B$3="March",'Full Detail Sheet'!P225,IF($B$3="April",'Full Detail Sheet'!Q225,IF($B$3="May",'Full Detail Sheet'!Q225,IF($B$3="June",'Full Detail Sheet'!Q225,IF($B$3="July",'Full Detail Sheet'!R225,IF($B$3="August",'Full Detail Sheet'!R225,IF($B$3="September",'Full Detail Sheet'!J225,IF($B$3="October",'Full Detail Sheet'!S225,IF($B$3="November",'Full Detail Sheet'!S225,IF($B$3="December",'Full Detail Sheet'!S225))))))))))))</f>
        <v>3</v>
      </c>
      <c r="H52" s="22">
        <f t="shared" si="3"/>
        <v>0</v>
      </c>
      <c r="I52" s="23">
        <f t="shared" si="4"/>
        <v>0</v>
      </c>
    </row>
    <row r="53" spans="1:9" x14ac:dyDescent="0.2">
      <c r="A53" s="13" t="s">
        <v>52</v>
      </c>
      <c r="B53" s="25">
        <f>IF($B$3="January",'Full Detail Sheet'!P60,IF($B$3="February",'Full Detail Sheet'!P60,IF($B$3="March",'Full Detail Sheet'!P60,IF($B$3="April",'Full Detail Sheet'!Q60,IF($B$3="May",'Full Detail Sheet'!Q60,IF($B$3="June",'Full Detail Sheet'!Q60,IF($B$3="July",'Full Detail Sheet'!R60,IF($B$3="August",'Full Detail Sheet'!R60,IF($B$3="September",'Full Detail Sheet'!J60,IF($B$3="October",'Full Detail Sheet'!S60,IF($B$3="November",'Full Detail Sheet'!S60,IF($B$3="December",'Full Detail Sheet'!S60))))))))))))</f>
        <v>3</v>
      </c>
      <c r="C53" s="26">
        <f>IF($B$3="January",'Full Detail Sheet'!P138,IF($B$3="February",'Full Detail Sheet'!P138,IF($B$3="March",'Full Detail Sheet'!P138,IF($B$3="April",'Full Detail Sheet'!Q138,IF($B$3="May",'Full Detail Sheet'!Q138,IF($B$3="June",'Full Detail Sheet'!Q138,IF($B$3="July",'Full Detail Sheet'!R138,IF($B$3="August",'Full Detail Sheet'!R138,IF($B$3="September",'Full Detail Sheet'!J138,IF($B$3="October",'Full Detail Sheet'!S138,IF($B$3="November",'Full Detail Sheet'!S138,IF($B$3="December",'Full Detail Sheet'!S138))))))))))))</f>
        <v>3</v>
      </c>
      <c r="D53" s="27">
        <f t="shared" si="1"/>
        <v>0</v>
      </c>
      <c r="E53" s="28">
        <f t="shared" si="2"/>
        <v>0</v>
      </c>
      <c r="F53" s="25">
        <f t="shared" si="0"/>
        <v>3</v>
      </c>
      <c r="G53" s="29">
        <f>IF($B$3="January",'Full Detail Sheet'!P226,IF($B$3="February",'Full Detail Sheet'!P226,IF($B$3="March",'Full Detail Sheet'!P226,IF($B$3="April",'Full Detail Sheet'!Q226,IF($B$3="May",'Full Detail Sheet'!Q226,IF($B$3="June",'Full Detail Sheet'!Q226,IF($B$3="July",'Full Detail Sheet'!R226,IF($B$3="August",'Full Detail Sheet'!R226,IF($B$3="September",'Full Detail Sheet'!J226,IF($B$3="October",'Full Detail Sheet'!S226,IF($B$3="November",'Full Detail Sheet'!S226,IF($B$3="December",'Full Detail Sheet'!S226))))))))))))</f>
        <v>3</v>
      </c>
      <c r="H53" s="27">
        <f t="shared" si="3"/>
        <v>0</v>
      </c>
      <c r="I53" s="28">
        <f t="shared" si="4"/>
        <v>0</v>
      </c>
    </row>
    <row r="54" spans="1:9" s="2" customFormat="1" x14ac:dyDescent="0.2">
      <c r="A54" s="7" t="s">
        <v>53</v>
      </c>
      <c r="B54" s="30">
        <f>IF($B$3="January",'Full Detail Sheet'!P61,IF($B$3="February",'Full Detail Sheet'!P61,IF($B$3="March",'Full Detail Sheet'!P61,IF($B$3="April",'Full Detail Sheet'!Q61,IF($B$3="May",'Full Detail Sheet'!Q61,IF($B$3="June",'Full Detail Sheet'!Q61,IF($B$3="July",'Full Detail Sheet'!R61,IF($B$3="August",'Full Detail Sheet'!R61,IF($B$3="September",'Full Detail Sheet'!J61,IF($B$3="October",'Full Detail Sheet'!S61,IF($B$3="November",'Full Detail Sheet'!S61,IF($B$3="December",'Full Detail Sheet'!S61))))))))))))</f>
        <v>648</v>
      </c>
      <c r="C54" s="31">
        <f>IF($B$3="January",'Full Detail Sheet'!P139,IF($B$3="February",'Full Detail Sheet'!P139,IF($B$3="March",'Full Detail Sheet'!P139,IF($B$3="April",'Full Detail Sheet'!Q139,IF($B$3="May",'Full Detail Sheet'!Q139,IF($B$3="June",'Full Detail Sheet'!Q139,IF($B$3="July",'Full Detail Sheet'!R139,IF($B$3="August",'Full Detail Sheet'!R139,IF($B$3="September",'Full Detail Sheet'!J139,IF($B$3="October",'Full Detail Sheet'!S139,IF($B$3="November",'Full Detail Sheet'!S139,IF($B$3="December",'Full Detail Sheet'!S139))))))))))))</f>
        <v>648</v>
      </c>
      <c r="D54" s="32">
        <f t="shared" si="1"/>
        <v>0</v>
      </c>
      <c r="E54" s="33">
        <f t="shared" si="2"/>
        <v>0</v>
      </c>
      <c r="F54" s="30">
        <f t="shared" si="0"/>
        <v>648</v>
      </c>
      <c r="G54" s="34">
        <f>IF($B$3="January",'Full Detail Sheet'!P227,IF($B$3="February",'Full Detail Sheet'!P227,IF($B$3="March",'Full Detail Sheet'!P227,IF($B$3="April",'Full Detail Sheet'!Q227,IF($B$3="May",'Full Detail Sheet'!Q227,IF($B$3="June",'Full Detail Sheet'!Q227,IF($B$3="July",'Full Detail Sheet'!R227,IF($B$3="August",'Full Detail Sheet'!R227,IF($B$3="September",'Full Detail Sheet'!J227,IF($B$3="October",'Full Detail Sheet'!S227,IF($B$3="November",'Full Detail Sheet'!S227,IF($B$3="December",'Full Detail Sheet'!S227))))))))))))</f>
        <v>648</v>
      </c>
      <c r="H54" s="32">
        <f t="shared" si="3"/>
        <v>0</v>
      </c>
      <c r="I54" s="33">
        <f t="shared" si="4"/>
        <v>0</v>
      </c>
    </row>
    <row r="55" spans="1:9" x14ac:dyDescent="0.2">
      <c r="A55" s="38"/>
      <c r="B55" s="20"/>
      <c r="C55" s="21"/>
      <c r="D55" s="22"/>
      <c r="E55" s="23"/>
      <c r="F55" s="20"/>
      <c r="G55" s="24"/>
      <c r="H55" s="22"/>
      <c r="I55" s="23"/>
    </row>
    <row r="56" spans="1:9" s="2" customFormat="1" x14ac:dyDescent="0.2">
      <c r="A56" s="38" t="s">
        <v>54</v>
      </c>
      <c r="B56" s="20">
        <f>IF($B$3="January",'Full Detail Sheet'!P63,IF($B$3="February",'Full Detail Sheet'!P63,IF($B$3="March",'Full Detail Sheet'!P63,IF($B$3="April",'Full Detail Sheet'!Q63,IF($B$3="May",'Full Detail Sheet'!Q63,IF($B$3="June",'Full Detail Sheet'!Q63,IF($B$3="July",'Full Detail Sheet'!R63,IF($B$3="August",'Full Detail Sheet'!R63,IF($B$3="September",'Full Detail Sheet'!J63,IF($B$3="October",'Full Detail Sheet'!S63,IF($B$3="November",'Full Detail Sheet'!S63,IF($B$3="December",'Full Detail Sheet'!S63))))))))))))</f>
        <v>3</v>
      </c>
      <c r="C56" s="21">
        <f>IF($B$3="January",'Full Detail Sheet'!P141,IF($B$3="February",'Full Detail Sheet'!P141,IF($B$3="March",'Full Detail Sheet'!P141,IF($B$3="April",'Full Detail Sheet'!Q141,IF($B$3="May",'Full Detail Sheet'!Q141,IF($B$3="June",'Full Detail Sheet'!Q141,IF($B$3="July",'Full Detail Sheet'!R141,IF($B$3="August",'Full Detail Sheet'!R141,IF($B$3="September",'Full Detail Sheet'!J141,IF($B$3="October",'Full Detail Sheet'!S141,IF($B$3="November",'Full Detail Sheet'!S141,IF($B$3="December",'Full Detail Sheet'!S141))))))))))))</f>
        <v>3</v>
      </c>
      <c r="D56" s="22">
        <f t="shared" si="1"/>
        <v>0</v>
      </c>
      <c r="E56" s="23">
        <f t="shared" si="2"/>
        <v>0</v>
      </c>
      <c r="F56" s="20">
        <f t="shared" si="0"/>
        <v>3</v>
      </c>
      <c r="G56" s="24">
        <f>IF($B$3="January",'Full Detail Sheet'!P229,IF($B$3="February",'Full Detail Sheet'!P229,IF($B$3="March",'Full Detail Sheet'!P229,IF($B$3="April",'Full Detail Sheet'!Q229,IF($B$3="May",'Full Detail Sheet'!Q229,IF($B$3="June",'Full Detail Sheet'!Q229,IF($B$3="July",'Full Detail Sheet'!R229,IF($B$3="August",'Full Detail Sheet'!R229,IF($B$3="September",'Full Detail Sheet'!J229,IF($B$3="October",'Full Detail Sheet'!S229,IF($B$3="November",'Full Detail Sheet'!S229,IF($B$3="December",'Full Detail Sheet'!S229))))))))))))</f>
        <v>3</v>
      </c>
      <c r="H56" s="22">
        <f t="shared" si="3"/>
        <v>0</v>
      </c>
      <c r="I56" s="23">
        <f t="shared" si="4"/>
        <v>0</v>
      </c>
    </row>
    <row r="57" spans="1:9" x14ac:dyDescent="0.2">
      <c r="A57" s="38" t="s">
        <v>55</v>
      </c>
      <c r="B57" s="20">
        <f>IF($B$3="January",'Full Detail Sheet'!P64,IF($B$3="February",'Full Detail Sheet'!P64,IF($B$3="March",'Full Detail Sheet'!P64,IF($B$3="April",'Full Detail Sheet'!Q64,IF($B$3="May",'Full Detail Sheet'!Q64,IF($B$3="June",'Full Detail Sheet'!Q64,IF($B$3="July",'Full Detail Sheet'!R64,IF($B$3="August",'Full Detail Sheet'!R64,IF($B$3="September",'Full Detail Sheet'!J64,IF($B$3="October",'Full Detail Sheet'!S64,IF($B$3="November",'Full Detail Sheet'!S64,IF($B$3="December",'Full Detail Sheet'!S64))))))))))))</f>
        <v>330</v>
      </c>
      <c r="C57" s="21">
        <f>IF($B$3="January",'Full Detail Sheet'!P142,IF($B$3="February",'Full Detail Sheet'!P142,IF($B$3="March",'Full Detail Sheet'!P142,IF($B$3="April",'Full Detail Sheet'!Q142,IF($B$3="May",'Full Detail Sheet'!Q142,IF($B$3="June",'Full Detail Sheet'!Q142,IF($B$3="July",'Full Detail Sheet'!R142,IF($B$3="August",'Full Detail Sheet'!R142,IF($B$3="September",'Full Detail Sheet'!J142,IF($B$3="October",'Full Detail Sheet'!S142,IF($B$3="November",'Full Detail Sheet'!S142,IF($B$3="December",'Full Detail Sheet'!S142))))))))))))</f>
        <v>330</v>
      </c>
      <c r="D57" s="22">
        <f t="shared" si="1"/>
        <v>0</v>
      </c>
      <c r="E57" s="23">
        <f t="shared" si="2"/>
        <v>0</v>
      </c>
      <c r="F57" s="20">
        <f t="shared" si="0"/>
        <v>330</v>
      </c>
      <c r="G57" s="24">
        <f>IF($B$3="January",'Full Detail Sheet'!P230,IF($B$3="February",'Full Detail Sheet'!P230,IF($B$3="March",'Full Detail Sheet'!P230,IF($B$3="April",'Full Detail Sheet'!Q230,IF($B$3="May",'Full Detail Sheet'!Q230,IF($B$3="June",'Full Detail Sheet'!Q230,IF($B$3="July",'Full Detail Sheet'!R230,IF($B$3="August",'Full Detail Sheet'!R230,IF($B$3="September",'Full Detail Sheet'!J230,IF($B$3="October",'Full Detail Sheet'!S230,IF($B$3="November",'Full Detail Sheet'!S230,IF($B$3="December",'Full Detail Sheet'!S230))))))))))))</f>
        <v>330</v>
      </c>
      <c r="H57" s="22">
        <f t="shared" si="3"/>
        <v>0</v>
      </c>
      <c r="I57" s="23">
        <f t="shared" si="4"/>
        <v>0</v>
      </c>
    </row>
    <row r="58" spans="1:9" x14ac:dyDescent="0.2">
      <c r="A58" s="38" t="s">
        <v>56</v>
      </c>
      <c r="B58" s="20">
        <f>IF($B$3="January",'Full Detail Sheet'!P65,IF($B$3="February",'Full Detail Sheet'!P65,IF($B$3="March",'Full Detail Sheet'!P65,IF($B$3="April",'Full Detail Sheet'!Q65,IF($B$3="May",'Full Detail Sheet'!Q65,IF($B$3="June",'Full Detail Sheet'!Q65,IF($B$3="July",'Full Detail Sheet'!R65,IF($B$3="August",'Full Detail Sheet'!R65,IF($B$3="September",'Full Detail Sheet'!J65,IF($B$3="October",'Full Detail Sheet'!S65,IF($B$3="November",'Full Detail Sheet'!S65,IF($B$3="December",'Full Detail Sheet'!S65))))))))))))</f>
        <v>3</v>
      </c>
      <c r="C58" s="21">
        <f>IF($B$3="January",'Full Detail Sheet'!P143,IF($B$3="February",'Full Detail Sheet'!P143,IF($B$3="March",'Full Detail Sheet'!P143,IF($B$3="April",'Full Detail Sheet'!Q143,IF($B$3="May",'Full Detail Sheet'!Q143,IF($B$3="June",'Full Detail Sheet'!Q143,IF($B$3="July",'Full Detail Sheet'!R143,IF($B$3="August",'Full Detail Sheet'!R143,IF($B$3="September",'Full Detail Sheet'!J143,IF($B$3="October",'Full Detail Sheet'!S143,IF($B$3="November",'Full Detail Sheet'!S143,IF($B$3="December",'Full Detail Sheet'!S143))))))))))))</f>
        <v>3</v>
      </c>
      <c r="D58" s="22">
        <f t="shared" si="1"/>
        <v>0</v>
      </c>
      <c r="E58" s="23">
        <f t="shared" si="2"/>
        <v>0</v>
      </c>
      <c r="F58" s="20">
        <f t="shared" si="0"/>
        <v>3</v>
      </c>
      <c r="G58" s="24">
        <f>IF($B$3="January",'Full Detail Sheet'!P231,IF($B$3="February",'Full Detail Sheet'!P231,IF($B$3="March",'Full Detail Sheet'!P231,IF($B$3="April",'Full Detail Sheet'!Q231,IF($B$3="May",'Full Detail Sheet'!Q231,IF($B$3="June",'Full Detail Sheet'!Q231,IF($B$3="July",'Full Detail Sheet'!R231,IF($B$3="August",'Full Detail Sheet'!R231,IF($B$3="September",'Full Detail Sheet'!J231,IF($B$3="October",'Full Detail Sheet'!S231,IF($B$3="November",'Full Detail Sheet'!S231,IF($B$3="December",'Full Detail Sheet'!S231))))))))))))</f>
        <v>3</v>
      </c>
      <c r="H58" s="22">
        <f t="shared" si="3"/>
        <v>0</v>
      </c>
      <c r="I58" s="23">
        <f t="shared" si="4"/>
        <v>0</v>
      </c>
    </row>
    <row r="59" spans="1:9" x14ac:dyDescent="0.2">
      <c r="A59" s="38" t="s">
        <v>57</v>
      </c>
      <c r="B59" s="20">
        <f>IF($B$3="January",'Full Detail Sheet'!P66,IF($B$3="February",'Full Detail Sheet'!P66,IF($B$3="March",'Full Detail Sheet'!P66,IF($B$3="April",'Full Detail Sheet'!Q66,IF($B$3="May",'Full Detail Sheet'!Q66,IF($B$3="June",'Full Detail Sheet'!Q66,IF($B$3="July",'Full Detail Sheet'!R66,IF($B$3="August",'Full Detail Sheet'!R66,IF($B$3="September",'Full Detail Sheet'!J66,IF($B$3="October",'Full Detail Sheet'!S66,IF($B$3="November",'Full Detail Sheet'!S66,IF($B$3="December",'Full Detail Sheet'!S66))))))))))))</f>
        <v>3</v>
      </c>
      <c r="C59" s="21">
        <f>IF($B$3="January",'Full Detail Sheet'!P144,IF($B$3="February",'Full Detail Sheet'!P144,IF($B$3="March",'Full Detail Sheet'!P144,IF($B$3="April",'Full Detail Sheet'!Q144,IF($B$3="May",'Full Detail Sheet'!Q144,IF($B$3="June",'Full Detail Sheet'!Q144,IF($B$3="July",'Full Detail Sheet'!R144,IF($B$3="August",'Full Detail Sheet'!R144,IF($B$3="September",'Full Detail Sheet'!J144,IF($B$3="October",'Full Detail Sheet'!S144,IF($B$3="November",'Full Detail Sheet'!S144,IF($B$3="December",'Full Detail Sheet'!S144))))))))))))</f>
        <v>3</v>
      </c>
      <c r="D59" s="22">
        <f t="shared" si="1"/>
        <v>0</v>
      </c>
      <c r="E59" s="23">
        <f t="shared" si="2"/>
        <v>0</v>
      </c>
      <c r="F59" s="20">
        <f t="shared" si="0"/>
        <v>3</v>
      </c>
      <c r="G59" s="24">
        <f>IF($B$3="January",'Full Detail Sheet'!P232,IF($B$3="February",'Full Detail Sheet'!P232,IF($B$3="March",'Full Detail Sheet'!P232,IF($B$3="April",'Full Detail Sheet'!Q232,IF($B$3="May",'Full Detail Sheet'!Q232,IF($B$3="June",'Full Detail Sheet'!Q232,IF($B$3="July",'Full Detail Sheet'!R232,IF($B$3="August",'Full Detail Sheet'!R232,IF($B$3="September",'Full Detail Sheet'!J232,IF($B$3="October",'Full Detail Sheet'!S232,IF($B$3="November",'Full Detail Sheet'!S232,IF($B$3="December",'Full Detail Sheet'!S232))))))))))))</f>
        <v>3</v>
      </c>
      <c r="H59" s="22">
        <f t="shared" si="3"/>
        <v>0</v>
      </c>
      <c r="I59" s="23">
        <f t="shared" si="4"/>
        <v>0</v>
      </c>
    </row>
    <row r="60" spans="1:9" x14ac:dyDescent="0.2">
      <c r="A60" s="38" t="s">
        <v>58</v>
      </c>
      <c r="B60" s="20">
        <f>IF($B$3="January",'Full Detail Sheet'!P67,IF($B$3="February",'Full Detail Sheet'!P67,IF($B$3="March",'Full Detail Sheet'!P67,IF($B$3="April",'Full Detail Sheet'!Q67,IF($B$3="May",'Full Detail Sheet'!Q67,IF($B$3="June",'Full Detail Sheet'!Q67,IF($B$3="July",'Full Detail Sheet'!R67,IF($B$3="August",'Full Detail Sheet'!R67,IF($B$3="September",'Full Detail Sheet'!J67,IF($B$3="October",'Full Detail Sheet'!S67,IF($B$3="November",'Full Detail Sheet'!S67,IF($B$3="December",'Full Detail Sheet'!S67))))))))))))</f>
        <v>3</v>
      </c>
      <c r="C60" s="21">
        <f>IF($B$3="January",'Full Detail Sheet'!P145,IF($B$3="February",'Full Detail Sheet'!P145,IF($B$3="March",'Full Detail Sheet'!P145,IF($B$3="April",'Full Detail Sheet'!Q145,IF($B$3="May",'Full Detail Sheet'!Q145,IF($B$3="June",'Full Detail Sheet'!Q145,IF($B$3="July",'Full Detail Sheet'!R145,IF($B$3="August",'Full Detail Sheet'!R145,IF($B$3="September",'Full Detail Sheet'!J145,IF($B$3="October",'Full Detail Sheet'!S145,IF($B$3="November",'Full Detail Sheet'!S145,IF($B$3="December",'Full Detail Sheet'!S145))))))))))))</f>
        <v>3</v>
      </c>
      <c r="D60" s="22">
        <f t="shared" si="1"/>
        <v>0</v>
      </c>
      <c r="E60" s="23">
        <f t="shared" si="2"/>
        <v>0</v>
      </c>
      <c r="F60" s="20">
        <f t="shared" si="0"/>
        <v>3</v>
      </c>
      <c r="G60" s="24">
        <f>IF($B$3="January",'Full Detail Sheet'!P233,IF($B$3="February",'Full Detail Sheet'!P233,IF($B$3="March",'Full Detail Sheet'!P233,IF($B$3="April",'Full Detail Sheet'!Q233,IF($B$3="May",'Full Detail Sheet'!Q233,IF($B$3="June",'Full Detail Sheet'!Q233,IF($B$3="July",'Full Detail Sheet'!R233,IF($B$3="August",'Full Detail Sheet'!R233,IF($B$3="September",'Full Detail Sheet'!J233,IF($B$3="October",'Full Detail Sheet'!S233,IF($B$3="November",'Full Detail Sheet'!S233,IF($B$3="December",'Full Detail Sheet'!S233))))))))))))</f>
        <v>3</v>
      </c>
      <c r="H60" s="22">
        <f t="shared" si="3"/>
        <v>0</v>
      </c>
      <c r="I60" s="23">
        <f t="shared" si="4"/>
        <v>0</v>
      </c>
    </row>
    <row r="61" spans="1:9" x14ac:dyDescent="0.2">
      <c r="A61" s="38" t="s">
        <v>59</v>
      </c>
      <c r="B61" s="20">
        <f>IF($B$3="January",'Full Detail Sheet'!P68,IF($B$3="February",'Full Detail Sheet'!P68,IF($B$3="March",'Full Detail Sheet'!P68,IF($B$3="April",'Full Detail Sheet'!Q68,IF($B$3="May",'Full Detail Sheet'!Q68,IF($B$3="June",'Full Detail Sheet'!Q68,IF($B$3="July",'Full Detail Sheet'!R68,IF($B$3="August",'Full Detail Sheet'!R68,IF($B$3="September",'Full Detail Sheet'!J68,IF($B$3="October",'Full Detail Sheet'!S68,IF($B$3="November",'Full Detail Sheet'!S68,IF($B$3="December",'Full Detail Sheet'!S68))))))))))))</f>
        <v>180</v>
      </c>
      <c r="C61" s="21">
        <f>IF($B$3="January",'Full Detail Sheet'!P146,IF($B$3="February",'Full Detail Sheet'!P146,IF($B$3="March",'Full Detail Sheet'!P146,IF($B$3="April",'Full Detail Sheet'!Q146,IF($B$3="May",'Full Detail Sheet'!Q146,IF($B$3="June",'Full Detail Sheet'!Q146,IF($B$3="July",'Full Detail Sheet'!R146,IF($B$3="August",'Full Detail Sheet'!R146,IF($B$3="September",'Full Detail Sheet'!J146,IF($B$3="October",'Full Detail Sheet'!S146,IF($B$3="November",'Full Detail Sheet'!S146,IF($B$3="December",'Full Detail Sheet'!S146))))))))))))</f>
        <v>180</v>
      </c>
      <c r="D61" s="22">
        <f t="shared" si="1"/>
        <v>0</v>
      </c>
      <c r="E61" s="23">
        <f t="shared" si="2"/>
        <v>0</v>
      </c>
      <c r="F61" s="20">
        <f t="shared" si="0"/>
        <v>180</v>
      </c>
      <c r="G61" s="24">
        <f>IF($B$3="January",'Full Detail Sheet'!P234,IF($B$3="February",'Full Detail Sheet'!P234,IF($B$3="March",'Full Detail Sheet'!P234,IF($B$3="April",'Full Detail Sheet'!Q234,IF($B$3="May",'Full Detail Sheet'!Q234,IF($B$3="June",'Full Detail Sheet'!Q234,IF($B$3="July",'Full Detail Sheet'!R234,IF($B$3="August",'Full Detail Sheet'!R234,IF($B$3="September",'Full Detail Sheet'!J234,IF($B$3="October",'Full Detail Sheet'!S234,IF($B$3="November",'Full Detail Sheet'!S234,IF($B$3="December",'Full Detail Sheet'!S234))))))))))))</f>
        <v>180</v>
      </c>
      <c r="H61" s="22">
        <f t="shared" si="3"/>
        <v>0</v>
      </c>
      <c r="I61" s="23">
        <f t="shared" si="4"/>
        <v>0</v>
      </c>
    </row>
    <row r="62" spans="1:9" x14ac:dyDescent="0.2">
      <c r="A62" s="38" t="s">
        <v>60</v>
      </c>
      <c r="B62" s="20">
        <f>IF($B$3="January",'Full Detail Sheet'!P69,IF($B$3="February",'Full Detail Sheet'!P69,IF($B$3="March",'Full Detail Sheet'!P69,IF($B$3="April",'Full Detail Sheet'!Q69,IF($B$3="May",'Full Detail Sheet'!Q69,IF($B$3="June",'Full Detail Sheet'!Q69,IF($B$3="July",'Full Detail Sheet'!R69,IF($B$3="August",'Full Detail Sheet'!R69,IF($B$3="September",'Full Detail Sheet'!J69,IF($B$3="October",'Full Detail Sheet'!S69,IF($B$3="November",'Full Detail Sheet'!S69,IF($B$3="December",'Full Detail Sheet'!S69))))))))))))</f>
        <v>3</v>
      </c>
      <c r="C62" s="21">
        <f>IF($B$3="January",'Full Detail Sheet'!P147,IF($B$3="February",'Full Detail Sheet'!P147,IF($B$3="March",'Full Detail Sheet'!P147,IF($B$3="April",'Full Detail Sheet'!Q147,IF($B$3="May",'Full Detail Sheet'!Q147,IF($B$3="June",'Full Detail Sheet'!Q147,IF($B$3="July",'Full Detail Sheet'!R147,IF($B$3="August",'Full Detail Sheet'!R147,IF($B$3="September",'Full Detail Sheet'!J147,IF($B$3="October",'Full Detail Sheet'!S147,IF($B$3="November",'Full Detail Sheet'!S147,IF($B$3="December",'Full Detail Sheet'!S147))))))))))))</f>
        <v>3</v>
      </c>
      <c r="D62" s="22">
        <f t="shared" si="1"/>
        <v>0</v>
      </c>
      <c r="E62" s="23">
        <f t="shared" si="2"/>
        <v>0</v>
      </c>
      <c r="F62" s="20">
        <f t="shared" si="0"/>
        <v>3</v>
      </c>
      <c r="G62" s="24">
        <f>IF($B$3="January",'Full Detail Sheet'!P235,IF($B$3="February",'Full Detail Sheet'!P235,IF($B$3="March",'Full Detail Sheet'!P235,IF($B$3="April",'Full Detail Sheet'!Q235,IF($B$3="May",'Full Detail Sheet'!Q235,IF($B$3="June",'Full Detail Sheet'!Q235,IF($B$3="July",'Full Detail Sheet'!R235,IF($B$3="August",'Full Detail Sheet'!R235,IF($B$3="September",'Full Detail Sheet'!J235,IF($B$3="October",'Full Detail Sheet'!S235,IF($B$3="November",'Full Detail Sheet'!S235,IF($B$3="December",'Full Detail Sheet'!S235))))))))))))</f>
        <v>3</v>
      </c>
      <c r="H62" s="22">
        <f t="shared" si="3"/>
        <v>0</v>
      </c>
      <c r="I62" s="23">
        <f t="shared" si="4"/>
        <v>0</v>
      </c>
    </row>
    <row r="63" spans="1:9" x14ac:dyDescent="0.2">
      <c r="A63" s="38" t="s">
        <v>61</v>
      </c>
      <c r="B63" s="25">
        <f>IF($B$3="January",'Full Detail Sheet'!P70,IF($B$3="February",'Full Detail Sheet'!P70,IF($B$3="March",'Full Detail Sheet'!P70,IF($B$3="April",'Full Detail Sheet'!Q70,IF($B$3="May",'Full Detail Sheet'!Q70,IF($B$3="June",'Full Detail Sheet'!Q70,IF($B$3="July",'Full Detail Sheet'!R70,IF($B$3="August",'Full Detail Sheet'!R70,IF($B$3="September",'Full Detail Sheet'!J70,IF($B$3="October",'Full Detail Sheet'!S70,IF($B$3="November",'Full Detail Sheet'!S70,IF($B$3="December",'Full Detail Sheet'!S70))))))))))))</f>
        <v>3</v>
      </c>
      <c r="C63" s="26">
        <f>IF($B$3="January",'Full Detail Sheet'!P148,IF($B$3="February",'Full Detail Sheet'!P148,IF($B$3="March",'Full Detail Sheet'!P148,IF($B$3="April",'Full Detail Sheet'!Q148,IF($B$3="May",'Full Detail Sheet'!Q148,IF($B$3="June",'Full Detail Sheet'!Q148,IF($B$3="July",'Full Detail Sheet'!R148,IF($B$3="August",'Full Detail Sheet'!R148,IF($B$3="September",'Full Detail Sheet'!J148,IF($B$3="October",'Full Detail Sheet'!S148,IF($B$3="November",'Full Detail Sheet'!S148,IF($B$3="December",'Full Detail Sheet'!S148))))))))))))</f>
        <v>3</v>
      </c>
      <c r="D63" s="27">
        <f t="shared" si="1"/>
        <v>0</v>
      </c>
      <c r="E63" s="28">
        <f t="shared" si="2"/>
        <v>0</v>
      </c>
      <c r="F63" s="25">
        <f t="shared" si="0"/>
        <v>3</v>
      </c>
      <c r="G63" s="29">
        <f>IF($B$3="January",'Full Detail Sheet'!P236,IF($B$3="February",'Full Detail Sheet'!P236,IF($B$3="March",'Full Detail Sheet'!P236,IF($B$3="April",'Full Detail Sheet'!Q236,IF($B$3="May",'Full Detail Sheet'!Q236,IF($B$3="June",'Full Detail Sheet'!Q236,IF($B$3="July",'Full Detail Sheet'!R236,IF($B$3="August",'Full Detail Sheet'!R236,IF($B$3="September",'Full Detail Sheet'!J236,IF($B$3="October",'Full Detail Sheet'!S236,IF($B$3="November",'Full Detail Sheet'!S236,IF($B$3="December",'Full Detail Sheet'!S236))))))))))))</f>
        <v>3</v>
      </c>
      <c r="H63" s="27">
        <f t="shared" si="3"/>
        <v>0</v>
      </c>
      <c r="I63" s="28">
        <f t="shared" si="4"/>
        <v>0</v>
      </c>
    </row>
    <row r="64" spans="1:9" x14ac:dyDescent="0.2">
      <c r="A64" s="39" t="s">
        <v>62</v>
      </c>
      <c r="B64" s="30">
        <f>IF($B$3="January",'Full Detail Sheet'!P71,IF($B$3="February",'Full Detail Sheet'!P71,IF($B$3="March",'Full Detail Sheet'!P71,IF($B$3="April",'Full Detail Sheet'!Q71,IF($B$3="May",'Full Detail Sheet'!Q71,IF($B$3="June",'Full Detail Sheet'!Q71,IF($B$3="July",'Full Detail Sheet'!R71,IF($B$3="August",'Full Detail Sheet'!R71,IF($B$3="September",'Full Detail Sheet'!J71,IF($B$3="October",'Full Detail Sheet'!S71,IF($B$3="November",'Full Detail Sheet'!S71,IF($B$3="December",'Full Detail Sheet'!S71))))))))))))</f>
        <v>528</v>
      </c>
      <c r="C64" s="31">
        <f>IF($B$3="January",'Full Detail Sheet'!P149,IF($B$3="February",'Full Detail Sheet'!P149,IF($B$3="March",'Full Detail Sheet'!P149,IF($B$3="April",'Full Detail Sheet'!Q149,IF($B$3="May",'Full Detail Sheet'!Q149,IF($B$3="June",'Full Detail Sheet'!Q149,IF($B$3="July",'Full Detail Sheet'!R149,IF($B$3="August",'Full Detail Sheet'!R149,IF($B$3="September",'Full Detail Sheet'!J149,IF($B$3="October",'Full Detail Sheet'!S149,IF($B$3="November",'Full Detail Sheet'!S149,IF($B$3="December",'Full Detail Sheet'!S149))))))))))))</f>
        <v>528</v>
      </c>
      <c r="D64" s="32">
        <f t="shared" si="1"/>
        <v>0</v>
      </c>
      <c r="E64" s="33">
        <f t="shared" si="2"/>
        <v>0</v>
      </c>
      <c r="F64" s="30">
        <f t="shared" si="0"/>
        <v>528</v>
      </c>
      <c r="G64" s="34">
        <f>IF($B$3="January",'Full Detail Sheet'!P237,IF($B$3="February",'Full Detail Sheet'!P237,IF($B$3="March",'Full Detail Sheet'!P237,IF($B$3="April",'Full Detail Sheet'!Q237,IF($B$3="May",'Full Detail Sheet'!Q237,IF($B$3="June",'Full Detail Sheet'!Q237,IF($B$3="July",'Full Detail Sheet'!R237,IF($B$3="August",'Full Detail Sheet'!R237,IF($B$3="September",'Full Detail Sheet'!J237,IF($B$3="October",'Full Detail Sheet'!S237,IF($B$3="November",'Full Detail Sheet'!S237,IF($B$3="December",'Full Detail Sheet'!S237))))))))))))</f>
        <v>528</v>
      </c>
      <c r="H64" s="32">
        <f t="shared" si="3"/>
        <v>0</v>
      </c>
      <c r="I64" s="33">
        <f t="shared" si="4"/>
        <v>0</v>
      </c>
    </row>
    <row r="65" spans="1:9" x14ac:dyDescent="0.2">
      <c r="A65" s="38"/>
      <c r="B65" s="20"/>
      <c r="C65" s="21"/>
      <c r="D65" s="22"/>
      <c r="E65" s="23"/>
      <c r="F65" s="20"/>
      <c r="G65" s="24"/>
      <c r="H65" s="22"/>
      <c r="I65" s="23"/>
    </row>
    <row r="66" spans="1:9" x14ac:dyDescent="0.2">
      <c r="A66" s="39" t="s">
        <v>63</v>
      </c>
      <c r="B66" s="30">
        <f>IF($B$3="January",'Full Detail Sheet'!P73,IF($B$3="February",'Full Detail Sheet'!P73,IF($B$3="March",'Full Detail Sheet'!P73,IF($B$3="April",'Full Detail Sheet'!Q73,IF($B$3="May",'Full Detail Sheet'!Q73,IF($B$3="June",'Full Detail Sheet'!Q73,IF($B$3="July",'Full Detail Sheet'!R73,IF($B$3="August",'Full Detail Sheet'!R73,IF($B$3="September",'Full Detail Sheet'!J73,IF($B$3="October",'Full Detail Sheet'!S73,IF($B$3="November",'Full Detail Sheet'!S73,IF($B$3="December",'Full Detail Sheet'!S73))))))))))))</f>
        <v>7026</v>
      </c>
      <c r="C66" s="31">
        <f>IF($B$3="January",'Full Detail Sheet'!P151,IF($B$3="February",'Full Detail Sheet'!P151,IF($B$3="March",'Full Detail Sheet'!P151,IF($B$3="April",'Full Detail Sheet'!Q151,IF($B$3="May",'Full Detail Sheet'!Q151,IF($B$3="June",'Full Detail Sheet'!Q151,IF($B$3="July",'Full Detail Sheet'!R151,IF($B$3="August",'Full Detail Sheet'!R151,IF($B$3="September",'Full Detail Sheet'!J151,IF($B$3="October",'Full Detail Sheet'!S151,IF($B$3="November",'Full Detail Sheet'!S151,IF($B$3="December",'Full Detail Sheet'!S151))))))))))))</f>
        <v>7026</v>
      </c>
      <c r="D66" s="32">
        <f t="shared" si="1"/>
        <v>0</v>
      </c>
      <c r="E66" s="33">
        <f t="shared" si="2"/>
        <v>0</v>
      </c>
      <c r="F66" s="30">
        <f t="shared" si="0"/>
        <v>7026</v>
      </c>
      <c r="G66" s="34">
        <f>IF($B$3="January",'Full Detail Sheet'!P239,IF($B$3="February",'Full Detail Sheet'!P239,IF($B$3="March",'Full Detail Sheet'!P239,IF($B$3="April",'Full Detail Sheet'!Q239,IF($B$3="May",'Full Detail Sheet'!Q239,IF($B$3="June",'Full Detail Sheet'!Q239,IF($B$3="July",'Full Detail Sheet'!R239,IF($B$3="August",'Full Detail Sheet'!R239,IF($B$3="September",'Full Detail Sheet'!J239,IF($B$3="October",'Full Detail Sheet'!S239,IF($B$3="November",'Full Detail Sheet'!S239,IF($B$3="December",'Full Detail Sheet'!S239))))))))))))</f>
        <v>7026</v>
      </c>
      <c r="H66" s="32">
        <f t="shared" si="3"/>
        <v>0</v>
      </c>
      <c r="I66" s="33">
        <f t="shared" si="4"/>
        <v>0</v>
      </c>
    </row>
    <row r="67" spans="1:9" x14ac:dyDescent="0.2">
      <c r="A67" s="38"/>
      <c r="B67" s="30"/>
      <c r="C67" s="31"/>
      <c r="D67" s="32"/>
      <c r="E67" s="33"/>
      <c r="F67" s="30"/>
      <c r="G67" s="34"/>
      <c r="H67" s="32"/>
      <c r="I67" s="33"/>
    </row>
    <row r="68" spans="1:9" x14ac:dyDescent="0.2">
      <c r="A68" s="7" t="s">
        <v>64</v>
      </c>
      <c r="B68" s="40">
        <f>IF($B$3="January",'Full Detail Sheet'!P75,IF($B$3="February",'Full Detail Sheet'!P75,IF($B$3="March",'Full Detail Sheet'!P75,IF($B$3="April",'Full Detail Sheet'!Q75,IF($B$3="May",'Full Detail Sheet'!Q75,IF($B$3="June",'Full Detail Sheet'!Q75,IF($B$3="July",'Full Detail Sheet'!R75,IF($B$3="August",'Full Detail Sheet'!R75,IF($B$3="September",'Full Detail Sheet'!J75,IF($B$3="October",'Full Detail Sheet'!S75,IF($B$3="November",'Full Detail Sheet'!S75,IF($B$3="December",'Full Detail Sheet'!S75))))))))))))</f>
        <v>13293</v>
      </c>
      <c r="C68" s="41">
        <f>IF($B$3="January",'Full Detail Sheet'!P153,IF($B$3="February",'Full Detail Sheet'!P153,IF($B$3="March",'Full Detail Sheet'!P153,IF($B$3="April",'Full Detail Sheet'!Q153,IF($B$3="May",'Full Detail Sheet'!Q153,IF($B$3="June",'Full Detail Sheet'!Q153,IF($B$3="July",'Full Detail Sheet'!R153,IF($B$3="August",'Full Detail Sheet'!R153,IF($B$3="September",'Full Detail Sheet'!J153,IF($B$3="October",'Full Detail Sheet'!S153,IF($B$3="November",'Full Detail Sheet'!S153,IF($B$3="December",'Full Detail Sheet'!S153))))))))))))</f>
        <v>13293</v>
      </c>
      <c r="D68" s="42">
        <f t="shared" si="1"/>
        <v>0</v>
      </c>
      <c r="E68" s="43">
        <f t="shared" si="2"/>
        <v>0</v>
      </c>
      <c r="F68" s="40">
        <f t="shared" si="0"/>
        <v>13293</v>
      </c>
      <c r="G68" s="44">
        <f>IF($B$3="January",'Full Detail Sheet'!P241,IF($B$3="February",'Full Detail Sheet'!P241,IF($B$3="March",'Full Detail Sheet'!P241,IF($B$3="April",'Full Detail Sheet'!Q241,IF($B$3="May",'Full Detail Sheet'!Q241,IF($B$3="June",'Full Detail Sheet'!Q241,IF($B$3="July",'Full Detail Sheet'!R241,IF($B$3="August",'Full Detail Sheet'!R241,IF($B$3="September",'Full Detail Sheet'!J241,IF($B$3="October",'Full Detail Sheet'!S241,IF($B$3="November",'Full Detail Sheet'!S241,IF($B$3="December",'Full Detail Sheet'!S241))))))))))))</f>
        <v>13293</v>
      </c>
      <c r="H68" s="42">
        <f t="shared" si="3"/>
        <v>0</v>
      </c>
      <c r="I68" s="43">
        <f t="shared" si="4"/>
        <v>0</v>
      </c>
    </row>
  </sheetData>
  <mergeCells count="3">
    <mergeCell ref="A1:I1"/>
    <mergeCell ref="B5:E5"/>
    <mergeCell ref="F5:I5"/>
  </mergeCells>
  <printOptions horizontalCentered="1"/>
  <pageMargins left="0" right="0" top="0.75" bottom="0" header="0" footer="0"/>
  <pageSetup scale="63" orientation="landscape" r:id="rId1"/>
  <headerFooter alignWithMargins="0">
    <oddHeader>&amp;CFraimCPA.com</oddHeader>
    <oddFooter>&amp;R© 2015 Micah Fraim, CPA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'Full Detail Sheet'!$J$157:$J$168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zoomScaleNormal="100" workbookViewId="0">
      <selection sqref="A1:I1"/>
    </sheetView>
  </sheetViews>
  <sheetFormatPr defaultRowHeight="12.75" x14ac:dyDescent="0.2"/>
  <cols>
    <col min="1" max="1" width="31.140625" style="1" bestFit="1" customWidth="1"/>
    <col min="2" max="2" width="11.5703125" style="4" bestFit="1" customWidth="1"/>
    <col min="3" max="3" width="12.85546875" style="4" customWidth="1"/>
    <col min="4" max="5" width="12.140625" style="5" customWidth="1"/>
    <col min="6" max="6" width="12.140625" style="1" customWidth="1"/>
    <col min="7" max="7" width="12.140625" style="1" bestFit="1" customWidth="1"/>
    <col min="8" max="8" width="11.7109375" style="1" customWidth="1"/>
    <col min="9" max="9" width="12" style="1" customWidth="1"/>
    <col min="10" max="16384" width="9.140625" style="1"/>
  </cols>
  <sheetData>
    <row r="1" spans="1:9" ht="20.25" x14ac:dyDescent="0.3">
      <c r="A1" s="116" t="s">
        <v>66</v>
      </c>
      <c r="B1" s="116"/>
      <c r="C1" s="116"/>
      <c r="D1" s="116"/>
      <c r="E1" s="116"/>
      <c r="F1" s="116"/>
      <c r="G1" s="116"/>
      <c r="H1" s="116"/>
      <c r="I1" s="116"/>
    </row>
    <row r="3" spans="1:9" ht="15" x14ac:dyDescent="0.25">
      <c r="A3" s="2" t="s">
        <v>1</v>
      </c>
      <c r="B3" s="3" t="s">
        <v>2</v>
      </c>
    </row>
    <row r="5" spans="1:9" ht="15" x14ac:dyDescent="0.25">
      <c r="A5" s="6"/>
      <c r="B5" s="117" t="s">
        <v>3</v>
      </c>
      <c r="C5" s="117"/>
      <c r="D5" s="117"/>
      <c r="E5" s="118"/>
      <c r="F5" s="117" t="s">
        <v>4</v>
      </c>
      <c r="G5" s="117"/>
      <c r="H5" s="117"/>
      <c r="I5" s="118"/>
    </row>
    <row r="6" spans="1:9" s="5" customFormat="1" x14ac:dyDescent="0.2">
      <c r="A6" s="7" t="s">
        <v>5</v>
      </c>
      <c r="B6" s="8" t="s">
        <v>6</v>
      </c>
      <c r="C6" s="9" t="s">
        <v>7</v>
      </c>
      <c r="D6" s="10" t="s">
        <v>8</v>
      </c>
      <c r="E6" s="11" t="s">
        <v>9</v>
      </c>
      <c r="F6" s="8" t="str">
        <f t="shared" ref="F6:F68" si="0">IF(B6=0,0,B6)</f>
        <v>Actual</v>
      </c>
      <c r="G6" s="12" t="s">
        <v>10</v>
      </c>
      <c r="H6" s="10" t="s">
        <v>8</v>
      </c>
      <c r="I6" s="11" t="s">
        <v>9</v>
      </c>
    </row>
    <row r="7" spans="1:9" s="19" customFormat="1" x14ac:dyDescent="0.2">
      <c r="A7" s="13" t="s">
        <v>11</v>
      </c>
      <c r="B7" s="14">
        <f>IF($B$3="January",'Full Detail Sheet'!B14,IF($B$3="February",SUM('Full Detail Sheet'!B14:C14),IF($B$3="March",SUM('Full Detail Sheet'!B14:D14),IF($B$3="April",SUM('Full Detail Sheet'!B14:E14),IF($B$3="May",SUM('Full Detail Sheet'!B14:F14),IF($B$3="June",SUM('Full Detail Sheet'!B14:G14),IF($B$3="July",SUM('Full Detail Sheet'!B14:H14),IF($B$3="August",SUM('Full Detail Sheet'!B14:I14),IF($B$3="September",SUM('Full Detail Sheet'!B14:J14),IF($B$3="October",SUM('Full Detail Sheet'!B14:K14),IF($B$3="November",SUM('Full Detail Sheet'!B14:L14),IF($B$3="December",SUM('Full Detail Sheet'!B14:M14)))))))))))))</f>
        <v>25000</v>
      </c>
      <c r="C7" s="15">
        <f>IF($B$3="January",'Full Detail Sheet'!B92,IF($B$3="February",SUM('Full Detail Sheet'!B92:C92),IF($B$3="March",SUM('Full Detail Sheet'!B92:D92),IF($B$3="April",SUM('Full Detail Sheet'!B92:E92),IF($B$3="May",SUM('Full Detail Sheet'!B92:F92),IF($B$3="June",SUM('Full Detail Sheet'!B92:G92),IF($B$3="July",SUM('Full Detail Sheet'!B92:H92),IF($B$3="August",SUM('Full Detail Sheet'!B92:I92),IF($B$3="September",SUM('Full Detail Sheet'!B92:J92),IF($B$3="October",SUM('Full Detail Sheet'!B92:K92),IF($B$3="November",SUM('Full Detail Sheet'!B92:L92),IF($B$3="December",SUM('Full Detail Sheet'!B92:M92)))))))))))))</f>
        <v>25000</v>
      </c>
      <c r="D7" s="16">
        <f>B7-C7</f>
        <v>0</v>
      </c>
      <c r="E7" s="17">
        <f>IFERROR(D7/C7,100%)</f>
        <v>0</v>
      </c>
      <c r="F7" s="14">
        <f t="shared" si="0"/>
        <v>25000</v>
      </c>
      <c r="G7" s="18">
        <f>IF($B$3="January",'Full Detail Sheet'!B180,IF($B$3="February",SUM('Full Detail Sheet'!B180:C180),IF($B$3="March",SUM('Full Detail Sheet'!B180:D180),IF($B$3="April",SUM('Full Detail Sheet'!B180:E180),IF($B$3="May",SUM('Full Detail Sheet'!B180:F180),IF($B$3="June",SUM('Full Detail Sheet'!B180:G180),IF($B$3="July",SUM('Full Detail Sheet'!B180:H180),IF($B$3="August",SUM('Full Detail Sheet'!B180:I180),IF($B$3="September",SUM('Full Detail Sheet'!B180:J180),IF($B$3="October",SUM('Full Detail Sheet'!B180:K180),IF($B$3="November",SUM('Full Detail Sheet'!B180:L180),IF($B$3="December",SUM('Full Detail Sheet'!B180:M180)))))))))))))</f>
        <v>25000</v>
      </c>
      <c r="H7" s="16">
        <f>IFERROR(F7-G7,0-G7)</f>
        <v>0</v>
      </c>
      <c r="I7" s="17">
        <f>IFERROR(H7/G7,100%)</f>
        <v>0</v>
      </c>
    </row>
    <row r="8" spans="1:9" x14ac:dyDescent="0.2">
      <c r="A8" s="13" t="s">
        <v>12</v>
      </c>
      <c r="B8" s="20">
        <f>IF($B$3="January",'Full Detail Sheet'!B15,IF($B$3="February",SUM('Full Detail Sheet'!B15:C15),IF($B$3="March",SUM('Full Detail Sheet'!B15:D15),IF($B$3="April",SUM('Full Detail Sheet'!B15:E15),IF($B$3="May",SUM('Full Detail Sheet'!B15:F15),IF($B$3="June",SUM('Full Detail Sheet'!B15:G15),IF($B$3="July",SUM('Full Detail Sheet'!B15:H15),IF($B$3="August",SUM('Full Detail Sheet'!B15:I15),IF($B$3="September",SUM('Full Detail Sheet'!B15:J15),IF($B$3="October",SUM('Full Detail Sheet'!B15:K15),IF($B$3="November",SUM('Full Detail Sheet'!B15:L15),IF($B$3="December",SUM('Full Detail Sheet'!B15:M15)))))))))))))</f>
        <v>55</v>
      </c>
      <c r="C8" s="21">
        <f>IF($B$3="January",'Full Detail Sheet'!B93,IF($B$3="February",SUM('Full Detail Sheet'!B93:C93),IF($B$3="March",SUM('Full Detail Sheet'!B93:D93),IF($B$3="April",SUM('Full Detail Sheet'!B93:E93),IF($B$3="May",SUM('Full Detail Sheet'!B93:F93),IF($B$3="June",SUM('Full Detail Sheet'!B93:G93),IF($B$3="July",SUM('Full Detail Sheet'!B93:H93),IF($B$3="August",SUM('Full Detail Sheet'!B93:I93),IF($B$3="September",SUM('Full Detail Sheet'!B93:J93),IF($B$3="October",SUM('Full Detail Sheet'!B93:K93),IF($B$3="November",SUM('Full Detail Sheet'!B93:L93),IF($B$3="December",SUM('Full Detail Sheet'!B93:M93)))))))))))))</f>
        <v>55</v>
      </c>
      <c r="D8" s="22">
        <f t="shared" ref="D8:D68" si="1">B8-C8</f>
        <v>0</v>
      </c>
      <c r="E8" s="23">
        <f t="shared" ref="E8:E68" si="2">IFERROR(D8/C8,100%)</f>
        <v>0</v>
      </c>
      <c r="F8" s="20">
        <f t="shared" si="0"/>
        <v>55</v>
      </c>
      <c r="G8" s="24">
        <f>IF($B$3="January",'Full Detail Sheet'!B181,IF($B$3="February",SUM('Full Detail Sheet'!B181:C181),IF($B$3="March",SUM('Full Detail Sheet'!B181:D181),IF($B$3="April",SUM('Full Detail Sheet'!B181:E181),IF($B$3="May",SUM('Full Detail Sheet'!B181:F181),IF($B$3="June",SUM('Full Detail Sheet'!B181:G181),IF($B$3="July",SUM('Full Detail Sheet'!B181:H181),IF($B$3="August",SUM('Full Detail Sheet'!B181:I181),IF($B$3="September",SUM('Full Detail Sheet'!B181:J181),IF($B$3="October",SUM('Full Detail Sheet'!B181:K181),IF($B$3="November",SUM('Full Detail Sheet'!B181:L181),IF($B$3="December",SUM('Full Detail Sheet'!B181:M181)))))))))))))</f>
        <v>55</v>
      </c>
      <c r="H8" s="22">
        <f t="shared" ref="H8:H68" si="3">IFERROR(F8-G8,0-G8)</f>
        <v>0</v>
      </c>
      <c r="I8" s="23">
        <f t="shared" ref="I8:I68" si="4">IFERROR(H8/G8,100%)</f>
        <v>0</v>
      </c>
    </row>
    <row r="9" spans="1:9" x14ac:dyDescent="0.2">
      <c r="A9" s="13" t="s">
        <v>13</v>
      </c>
      <c r="B9" s="20">
        <f>IF($B$3="January",'Full Detail Sheet'!B16,IF($B$3="February",SUM('Full Detail Sheet'!B16:C16),IF($B$3="March",SUM('Full Detail Sheet'!B16:D16),IF($B$3="April",SUM('Full Detail Sheet'!B16:E16),IF($B$3="May",SUM('Full Detail Sheet'!B16:F16),IF($B$3="June",SUM('Full Detail Sheet'!B16:G16),IF($B$3="July",SUM('Full Detail Sheet'!B16:H16),IF($B$3="August",SUM('Full Detail Sheet'!B16:I16),IF($B$3="September",SUM('Full Detail Sheet'!B16:J16),IF($B$3="October",SUM('Full Detail Sheet'!B16:K16),IF($B$3="November",SUM('Full Detail Sheet'!B16:L16),IF($B$3="December",SUM('Full Detail Sheet'!B16:M16)))))))))))))</f>
        <v>100</v>
      </c>
      <c r="C9" s="21">
        <f>IF($B$3="January",'Full Detail Sheet'!B94,IF($B$3="February",SUM('Full Detail Sheet'!B94:C94),IF($B$3="March",SUM('Full Detail Sheet'!B94:D94),IF($B$3="April",SUM('Full Detail Sheet'!B94:E94),IF($B$3="May",SUM('Full Detail Sheet'!B94:F94),IF($B$3="June",SUM('Full Detail Sheet'!B94:G94),IF($B$3="July",SUM('Full Detail Sheet'!B94:H94),IF($B$3="August",SUM('Full Detail Sheet'!B94:I94),IF($B$3="September",SUM('Full Detail Sheet'!B94:J94),IF($B$3="October",SUM('Full Detail Sheet'!B94:K94),IF($B$3="November",SUM('Full Detail Sheet'!B94:L94),IF($B$3="December",SUM('Full Detail Sheet'!B94:M94)))))))))))))</f>
        <v>100</v>
      </c>
      <c r="D9" s="22">
        <f t="shared" si="1"/>
        <v>0</v>
      </c>
      <c r="E9" s="23">
        <f t="shared" si="2"/>
        <v>0</v>
      </c>
      <c r="F9" s="20">
        <f t="shared" si="0"/>
        <v>100</v>
      </c>
      <c r="G9" s="24">
        <f>IF($B$3="January",'Full Detail Sheet'!B182,IF($B$3="February",SUM('Full Detail Sheet'!B182:C182),IF($B$3="March",SUM('Full Detail Sheet'!B182:D182),IF($B$3="April",SUM('Full Detail Sheet'!B182:E182),IF($B$3="May",SUM('Full Detail Sheet'!B182:F182),IF($B$3="June",SUM('Full Detail Sheet'!B182:G182),IF($B$3="July",SUM('Full Detail Sheet'!B182:H182),IF($B$3="August",SUM('Full Detail Sheet'!B182:I182),IF($B$3="September",SUM('Full Detail Sheet'!B182:J182),IF($B$3="October",SUM('Full Detail Sheet'!B182:K182),IF($B$3="November",SUM('Full Detail Sheet'!B182:L182),IF($B$3="December",SUM('Full Detail Sheet'!B182:M182)))))))))))))</f>
        <v>100</v>
      </c>
      <c r="H9" s="22">
        <f t="shared" si="3"/>
        <v>0</v>
      </c>
      <c r="I9" s="23">
        <f t="shared" si="4"/>
        <v>0</v>
      </c>
    </row>
    <row r="10" spans="1:9" s="2" customFormat="1" x14ac:dyDescent="0.2">
      <c r="A10" s="13" t="s">
        <v>14</v>
      </c>
      <c r="B10" s="25">
        <f>IF($B$3="January",'Full Detail Sheet'!B17,IF($B$3="February",SUM('Full Detail Sheet'!B17:C17),IF($B$3="March",SUM('Full Detail Sheet'!B17:D17),IF($B$3="April",SUM('Full Detail Sheet'!B17:E17),IF($B$3="May",SUM('Full Detail Sheet'!B17:F17),IF($B$3="June",SUM('Full Detail Sheet'!B17:G17),IF($B$3="July",SUM('Full Detail Sheet'!B17:H17),IF($B$3="August",SUM('Full Detail Sheet'!B17:I17),IF($B$3="September",SUM('Full Detail Sheet'!B17:J17),IF($B$3="October",SUM('Full Detail Sheet'!B17:K17),IF($B$3="November",SUM('Full Detail Sheet'!B17:L17),IF($B$3="December",SUM('Full Detail Sheet'!B17:M17)))))))))))))</f>
        <v>145</v>
      </c>
      <c r="C10" s="26">
        <f>IF($B$3="January",'Full Detail Sheet'!B95,IF($B$3="February",SUM('Full Detail Sheet'!B95:C95),IF($B$3="March",SUM('Full Detail Sheet'!B95:D95),IF($B$3="April",SUM('Full Detail Sheet'!B95:E95),IF($B$3="May",SUM('Full Detail Sheet'!B95:F95),IF($B$3="June",SUM('Full Detail Sheet'!B95:G95),IF($B$3="July",SUM('Full Detail Sheet'!B95:H95),IF($B$3="August",SUM('Full Detail Sheet'!B95:I95),IF($B$3="September",SUM('Full Detail Sheet'!B95:J95),IF($B$3="October",SUM('Full Detail Sheet'!B95:K95),IF($B$3="November",SUM('Full Detail Sheet'!B95:L95),IF($B$3="December",SUM('Full Detail Sheet'!B95:M95)))))))))))))</f>
        <v>145</v>
      </c>
      <c r="D10" s="27">
        <f t="shared" si="1"/>
        <v>0</v>
      </c>
      <c r="E10" s="28">
        <f t="shared" si="2"/>
        <v>0</v>
      </c>
      <c r="F10" s="25">
        <f t="shared" si="0"/>
        <v>145</v>
      </c>
      <c r="G10" s="29">
        <f>IF($B$3="January",'Full Detail Sheet'!B183,IF($B$3="February",SUM('Full Detail Sheet'!B183:C183),IF($B$3="March",SUM('Full Detail Sheet'!B183:D183),IF($B$3="April",SUM('Full Detail Sheet'!B183:E183),IF($B$3="May",SUM('Full Detail Sheet'!B183:F183),IF($B$3="June",SUM('Full Detail Sheet'!B183:G183),IF($B$3="July",SUM('Full Detail Sheet'!B183:H183),IF($B$3="August",SUM('Full Detail Sheet'!B183:I183),IF($B$3="September",SUM('Full Detail Sheet'!B183:J183),IF($B$3="October",SUM('Full Detail Sheet'!B183:K183),IF($B$3="November",SUM('Full Detail Sheet'!B183:L183),IF($B$3="December",SUM('Full Detail Sheet'!B183:M183)))))))))))))</f>
        <v>145</v>
      </c>
      <c r="H10" s="27">
        <f t="shared" si="3"/>
        <v>0</v>
      </c>
      <c r="I10" s="28">
        <f t="shared" si="4"/>
        <v>0</v>
      </c>
    </row>
    <row r="11" spans="1:9" x14ac:dyDescent="0.2">
      <c r="A11" s="7" t="s">
        <v>15</v>
      </c>
      <c r="B11" s="30">
        <f>IF($B$3="January",'Full Detail Sheet'!B18,IF($B$3="February",SUM('Full Detail Sheet'!B18:C18),IF($B$3="March",SUM('Full Detail Sheet'!B18:D18),IF($B$3="April",SUM('Full Detail Sheet'!B18:E18),IF($B$3="May",SUM('Full Detail Sheet'!B18:F18),IF($B$3="June",SUM('Full Detail Sheet'!B18:G18),IF($B$3="July",SUM('Full Detail Sheet'!B18:H18),IF($B$3="August",SUM('Full Detail Sheet'!B18:I18),IF($B$3="September",SUM('Full Detail Sheet'!B18:J18),IF($B$3="October",SUM('Full Detail Sheet'!B18:K18),IF($B$3="November",SUM('Full Detail Sheet'!B18:L18),IF($B$3="December",SUM('Full Detail Sheet'!B18:M18)))))))))))))</f>
        <v>25300</v>
      </c>
      <c r="C11" s="31">
        <f>IF($B$3="January",'Full Detail Sheet'!B96,IF($B$3="February",SUM('Full Detail Sheet'!B96:C96),IF($B$3="March",SUM('Full Detail Sheet'!B96:D96),IF($B$3="April",SUM('Full Detail Sheet'!B96:E96),IF($B$3="May",SUM('Full Detail Sheet'!B96:F96),IF($B$3="June",SUM('Full Detail Sheet'!B96:G96),IF($B$3="July",SUM('Full Detail Sheet'!B96:H96),IF($B$3="August",SUM('Full Detail Sheet'!B96:I96),IF($B$3="September",SUM('Full Detail Sheet'!B96:J96),IF($B$3="October",SUM('Full Detail Sheet'!B96:K96),IF($B$3="November",SUM('Full Detail Sheet'!B96:L96),IF($B$3="December",SUM('Full Detail Sheet'!B96:M96)))))))))))))</f>
        <v>25300</v>
      </c>
      <c r="D11" s="32">
        <f t="shared" si="1"/>
        <v>0</v>
      </c>
      <c r="E11" s="33">
        <f t="shared" si="2"/>
        <v>0</v>
      </c>
      <c r="F11" s="30">
        <f t="shared" si="0"/>
        <v>25300</v>
      </c>
      <c r="G11" s="34">
        <f>IF($B$3="January",'Full Detail Sheet'!B184,IF($B$3="February",SUM('Full Detail Sheet'!B184:C184),IF($B$3="March",SUM('Full Detail Sheet'!B184:D184),IF($B$3="April",SUM('Full Detail Sheet'!B184:E184),IF($B$3="May",SUM('Full Detail Sheet'!B184:F184),IF($B$3="June",SUM('Full Detail Sheet'!B184:G184),IF($B$3="July",SUM('Full Detail Sheet'!B184:H184),IF($B$3="August",SUM('Full Detail Sheet'!B184:I184),IF($B$3="September",SUM('Full Detail Sheet'!B184:J184),IF($B$3="October",SUM('Full Detail Sheet'!B184:K184),IF($B$3="November",SUM('Full Detail Sheet'!B184:L184),IF($B$3="December",SUM('Full Detail Sheet'!B184:M184)))))))))))))</f>
        <v>25300</v>
      </c>
      <c r="H11" s="32">
        <f t="shared" si="3"/>
        <v>0</v>
      </c>
      <c r="I11" s="33">
        <f t="shared" si="4"/>
        <v>0</v>
      </c>
    </row>
    <row r="12" spans="1:9" x14ac:dyDescent="0.2">
      <c r="A12" s="13"/>
      <c r="B12" s="20"/>
      <c r="C12" s="21"/>
      <c r="D12" s="22"/>
      <c r="E12" s="35"/>
      <c r="F12" s="20"/>
      <c r="G12" s="24"/>
      <c r="H12" s="22"/>
      <c r="I12" s="23"/>
    </row>
    <row r="13" spans="1:9" x14ac:dyDescent="0.2">
      <c r="A13" s="7" t="s">
        <v>16</v>
      </c>
      <c r="B13" s="20"/>
      <c r="C13" s="21"/>
      <c r="D13" s="22"/>
      <c r="E13" s="23"/>
      <c r="F13" s="20"/>
      <c r="G13" s="24"/>
      <c r="H13" s="22"/>
      <c r="I13" s="23"/>
    </row>
    <row r="14" spans="1:9" s="36" customFormat="1" x14ac:dyDescent="0.2">
      <c r="A14" s="13" t="s">
        <v>17</v>
      </c>
      <c r="B14" s="20">
        <f>IF($B$3="January",'Full Detail Sheet'!B21,IF($B$3="February",SUM('Full Detail Sheet'!B21:C21),IF($B$3="March",SUM('Full Detail Sheet'!B21:D21),IF($B$3="April",SUM('Full Detail Sheet'!B21:E21),IF($B$3="May",SUM('Full Detail Sheet'!B21:F21),IF($B$3="June",SUM('Full Detail Sheet'!B21:G21),IF($B$3="July",SUM('Full Detail Sheet'!B21:H21),IF($B$3="August",SUM('Full Detail Sheet'!B21:I21),IF($B$3="September",SUM('Full Detail Sheet'!B21:J21),IF($B$3="October",SUM('Full Detail Sheet'!B21:K21),IF($B$3="November",SUM('Full Detail Sheet'!B21:L21),IF($B$3="December",SUM('Full Detail Sheet'!B21:M21)))))))))))))</f>
        <v>8000</v>
      </c>
      <c r="C14" s="21">
        <f>IF($B$3="January",'Full Detail Sheet'!B99,IF($B$3="February",SUM('Full Detail Sheet'!B99:C99),IF($B$3="March",SUM('Full Detail Sheet'!B99:D99),IF($B$3="April",SUM('Full Detail Sheet'!B99:E99),IF($B$3="May",SUM('Full Detail Sheet'!B99:F99),IF($B$3="June",SUM('Full Detail Sheet'!B99:G99),IF($B$3="July",SUM('Full Detail Sheet'!B99:H99),IF($B$3="August",SUM('Full Detail Sheet'!B99:I99),IF($B$3="September",SUM('Full Detail Sheet'!B99:J99),IF($B$3="October",SUM('Full Detail Sheet'!B99:K99),IF($B$3="November",SUM('Full Detail Sheet'!B99:L99),IF($B$3="December",SUM('Full Detail Sheet'!B99:M99)))))))))))))</f>
        <v>8000</v>
      </c>
      <c r="D14" s="22">
        <f t="shared" si="1"/>
        <v>0</v>
      </c>
      <c r="E14" s="23">
        <f t="shared" si="2"/>
        <v>0</v>
      </c>
      <c r="F14" s="20">
        <f t="shared" si="0"/>
        <v>8000</v>
      </c>
      <c r="G14" s="24">
        <f>IF($B$3="January",'Full Detail Sheet'!B187,IF($B$3="February",SUM('Full Detail Sheet'!B187:C187),IF($B$3="March",SUM('Full Detail Sheet'!B187:D187),IF($B$3="April",SUM('Full Detail Sheet'!B187:E187),IF($B$3="May",SUM('Full Detail Sheet'!B187:F187),IF($B$3="June",SUM('Full Detail Sheet'!B187:G187),IF($B$3="July",SUM('Full Detail Sheet'!B187:H187),IF($B$3="August",SUM('Full Detail Sheet'!B187:I187),IF($B$3="September",SUM('Full Detail Sheet'!B187:J187),IF($B$3="October",SUM('Full Detail Sheet'!B187:K187),IF($B$3="November",SUM('Full Detail Sheet'!B187:L187),IF($B$3="December",SUM('Full Detail Sheet'!B187:M187)))))))))))))</f>
        <v>8000</v>
      </c>
      <c r="H14" s="22">
        <f t="shared" si="3"/>
        <v>0</v>
      </c>
      <c r="I14" s="23">
        <f t="shared" si="4"/>
        <v>0</v>
      </c>
    </row>
    <row r="15" spans="1:9" s="2" customFormat="1" x14ac:dyDescent="0.2">
      <c r="A15" s="13" t="s">
        <v>18</v>
      </c>
      <c r="B15" s="20">
        <f>IF($B$3="January",'Full Detail Sheet'!B22,IF($B$3="February",SUM('Full Detail Sheet'!B22:C22),IF($B$3="March",SUM('Full Detail Sheet'!B22:D22),IF($B$3="April",SUM('Full Detail Sheet'!B22:E22),IF($B$3="May",SUM('Full Detail Sheet'!B22:F22),IF($B$3="June",SUM('Full Detail Sheet'!B22:G22),IF($B$3="July",SUM('Full Detail Sheet'!B22:H22),IF($B$3="August",SUM('Full Detail Sheet'!B22:I22),IF($B$3="September",SUM('Full Detail Sheet'!B22:J22),IF($B$3="October",SUM('Full Detail Sheet'!B22:K22),IF($B$3="November",SUM('Full Detail Sheet'!B22:L22),IF($B$3="December",SUM('Full Detail Sheet'!B22:M22)))))))))))))</f>
        <v>10</v>
      </c>
      <c r="C15" s="21">
        <f>IF($B$3="January",'Full Detail Sheet'!B100,IF($B$3="February",SUM('Full Detail Sheet'!B100:C100),IF($B$3="March",SUM('Full Detail Sheet'!B100:D100),IF($B$3="April",SUM('Full Detail Sheet'!B100:E100),IF($B$3="May",SUM('Full Detail Sheet'!B100:F100),IF($B$3="June",SUM('Full Detail Sheet'!B100:G100),IF($B$3="July",SUM('Full Detail Sheet'!B100:H100),IF($B$3="August",SUM('Full Detail Sheet'!B100:I100),IF($B$3="September",SUM('Full Detail Sheet'!B100:J100),IF($B$3="October",SUM('Full Detail Sheet'!B100:K100),IF($B$3="November",SUM('Full Detail Sheet'!B100:L100),IF($B$3="December",SUM('Full Detail Sheet'!B100:M100)))))))))))))</f>
        <v>10</v>
      </c>
      <c r="D15" s="22">
        <f t="shared" si="1"/>
        <v>0</v>
      </c>
      <c r="E15" s="23">
        <f t="shared" si="2"/>
        <v>0</v>
      </c>
      <c r="F15" s="20">
        <f t="shared" si="0"/>
        <v>10</v>
      </c>
      <c r="G15" s="24">
        <f>IF($B$3="January",'Full Detail Sheet'!B188,IF($B$3="February",SUM('Full Detail Sheet'!B188:C188),IF($B$3="March",SUM('Full Detail Sheet'!B188:D188),IF($B$3="April",SUM('Full Detail Sheet'!B188:E188),IF($B$3="May",SUM('Full Detail Sheet'!B188:F188),IF($B$3="June",SUM('Full Detail Sheet'!B188:G188),IF($B$3="July",SUM('Full Detail Sheet'!B188:H188),IF($B$3="August",SUM('Full Detail Sheet'!B188:I188),IF($B$3="September",SUM('Full Detail Sheet'!B188:J188),IF($B$3="October",SUM('Full Detail Sheet'!B188:K188),IF($B$3="November",SUM('Full Detail Sheet'!B188:L188),IF($B$3="December",SUM('Full Detail Sheet'!B188:M188)))))))))))))</f>
        <v>10</v>
      </c>
      <c r="H15" s="22">
        <f t="shared" si="3"/>
        <v>0</v>
      </c>
      <c r="I15" s="23">
        <f t="shared" si="4"/>
        <v>0</v>
      </c>
    </row>
    <row r="16" spans="1:9" x14ac:dyDescent="0.2">
      <c r="A16" s="13" t="s">
        <v>19</v>
      </c>
      <c r="B16" s="20">
        <f>IF($B$3="January",'Full Detail Sheet'!B23,IF($B$3="February",SUM('Full Detail Sheet'!B23:C23),IF($B$3="March",SUM('Full Detail Sheet'!B23:D23),IF($B$3="April",SUM('Full Detail Sheet'!B23:E23),IF($B$3="May",SUM('Full Detail Sheet'!B23:F23),IF($B$3="June",SUM('Full Detail Sheet'!B23:G23),IF($B$3="July",SUM('Full Detail Sheet'!B23:H23),IF($B$3="August",SUM('Full Detail Sheet'!B23:I23),IF($B$3="September",SUM('Full Detail Sheet'!B23:J23),IF($B$3="October",SUM('Full Detail Sheet'!B23:K23),IF($B$3="November",SUM('Full Detail Sheet'!B23:L23),IF($B$3="December",SUM('Full Detail Sheet'!B23:M23)))))))))))))</f>
        <v>10</v>
      </c>
      <c r="C16" s="21">
        <f>IF($B$3="January",'Full Detail Sheet'!B101,IF($B$3="February",SUM('Full Detail Sheet'!B101:C101),IF($B$3="March",SUM('Full Detail Sheet'!B101:D101),IF($B$3="April",SUM('Full Detail Sheet'!B101:E101),IF($B$3="May",SUM('Full Detail Sheet'!B101:F101),IF($B$3="June",SUM('Full Detail Sheet'!B101:G101),IF($B$3="July",SUM('Full Detail Sheet'!B101:H101),IF($B$3="August",SUM('Full Detail Sheet'!B101:I101),IF($B$3="September",SUM('Full Detail Sheet'!B101:J101),IF($B$3="October",SUM('Full Detail Sheet'!B101:K101),IF($B$3="November",SUM('Full Detail Sheet'!B101:L101),IF($B$3="December",SUM('Full Detail Sheet'!B101:M101)))))))))))))</f>
        <v>10</v>
      </c>
      <c r="D16" s="22">
        <f t="shared" si="1"/>
        <v>0</v>
      </c>
      <c r="E16" s="23">
        <f t="shared" si="2"/>
        <v>0</v>
      </c>
      <c r="F16" s="20">
        <f t="shared" si="0"/>
        <v>10</v>
      </c>
      <c r="G16" s="24">
        <f>IF($B$3="January",'Full Detail Sheet'!B189,IF($B$3="February",SUM('Full Detail Sheet'!B189:C189),IF($B$3="March",SUM('Full Detail Sheet'!B189:D189),IF($B$3="April",SUM('Full Detail Sheet'!B189:E189),IF($B$3="May",SUM('Full Detail Sheet'!B189:F189),IF($B$3="June",SUM('Full Detail Sheet'!B189:G189),IF($B$3="July",SUM('Full Detail Sheet'!B189:H189),IF($B$3="August",SUM('Full Detail Sheet'!B189:I189),IF($B$3="September",SUM('Full Detail Sheet'!B189:J189),IF($B$3="October",SUM('Full Detail Sheet'!B189:K189),IF($B$3="November",SUM('Full Detail Sheet'!B189:L189),IF($B$3="December",SUM('Full Detail Sheet'!B189:M189)))))))))))))</f>
        <v>10</v>
      </c>
      <c r="H16" s="22">
        <f t="shared" si="3"/>
        <v>0</v>
      </c>
      <c r="I16" s="23">
        <f t="shared" si="4"/>
        <v>0</v>
      </c>
    </row>
    <row r="17" spans="1:9" x14ac:dyDescent="0.2">
      <c r="A17" s="13" t="s">
        <v>20</v>
      </c>
      <c r="B17" s="20">
        <f>IF($B$3="January",'Full Detail Sheet'!B24,IF($B$3="February",SUM('Full Detail Sheet'!B24:C24),IF($B$3="March",SUM('Full Detail Sheet'!B24:D24),IF($B$3="April",SUM('Full Detail Sheet'!B24:E24),IF($B$3="May",SUM('Full Detail Sheet'!B24:F24),IF($B$3="June",SUM('Full Detail Sheet'!B24:G24),IF($B$3="July",SUM('Full Detail Sheet'!B24:H24),IF($B$3="August",SUM('Full Detail Sheet'!B24:I24),IF($B$3="September",SUM('Full Detail Sheet'!B24:J24),IF($B$3="October",SUM('Full Detail Sheet'!B24:K24),IF($B$3="November",SUM('Full Detail Sheet'!B24:L24),IF($B$3="December",SUM('Full Detail Sheet'!B24:M24)))))))))))))</f>
        <v>10</v>
      </c>
      <c r="C17" s="21">
        <f>IF($B$3="January",'Full Detail Sheet'!B102,IF($B$3="February",SUM('Full Detail Sheet'!B102:C102),IF($B$3="March",SUM('Full Detail Sheet'!B102:D102),IF($B$3="April",SUM('Full Detail Sheet'!B102:E102),IF($B$3="May",SUM('Full Detail Sheet'!B102:F102),IF($B$3="June",SUM('Full Detail Sheet'!B102:G102),IF($B$3="July",SUM('Full Detail Sheet'!B102:H102),IF($B$3="August",SUM('Full Detail Sheet'!B102:I102),IF($B$3="September",SUM('Full Detail Sheet'!B102:J102),IF($B$3="October",SUM('Full Detail Sheet'!B102:K102),IF($B$3="November",SUM('Full Detail Sheet'!B102:L102),IF($B$3="December",SUM('Full Detail Sheet'!B102:M102)))))))))))))</f>
        <v>10</v>
      </c>
      <c r="D17" s="22">
        <f t="shared" si="1"/>
        <v>0</v>
      </c>
      <c r="E17" s="23">
        <f t="shared" si="2"/>
        <v>0</v>
      </c>
      <c r="F17" s="20">
        <f t="shared" si="0"/>
        <v>10</v>
      </c>
      <c r="G17" s="24">
        <f>IF($B$3="January",'Full Detail Sheet'!B190,IF($B$3="February",SUM('Full Detail Sheet'!B190:C190),IF($B$3="March",SUM('Full Detail Sheet'!B190:D190),IF($B$3="April",SUM('Full Detail Sheet'!B190:E190),IF($B$3="May",SUM('Full Detail Sheet'!B190:F190),IF($B$3="June",SUM('Full Detail Sheet'!B190:G190),IF($B$3="July",SUM('Full Detail Sheet'!B190:H190),IF($B$3="August",SUM('Full Detail Sheet'!B190:I190),IF($B$3="September",SUM('Full Detail Sheet'!B190:J190),IF($B$3="October",SUM('Full Detail Sheet'!B190:K190),IF($B$3="November",SUM('Full Detail Sheet'!B190:L190),IF($B$3="December",SUM('Full Detail Sheet'!B190:M190)))))))))))))</f>
        <v>10</v>
      </c>
      <c r="H17" s="22">
        <f t="shared" si="3"/>
        <v>0</v>
      </c>
      <c r="I17" s="23">
        <f t="shared" si="4"/>
        <v>0</v>
      </c>
    </row>
    <row r="18" spans="1:9" x14ac:dyDescent="0.2">
      <c r="A18" s="13" t="s">
        <v>21</v>
      </c>
      <c r="B18" s="20">
        <f>IF($B$3="January",'Full Detail Sheet'!B25,IF($B$3="February",SUM('Full Detail Sheet'!B25:C25),IF($B$3="March",SUM('Full Detail Sheet'!B25:D25),IF($B$3="April",SUM('Full Detail Sheet'!B25:E25),IF($B$3="May",SUM('Full Detail Sheet'!B25:F25),IF($B$3="June",SUM('Full Detail Sheet'!B25:G25),IF($B$3="July",SUM('Full Detail Sheet'!B25:H25),IF($B$3="August",SUM('Full Detail Sheet'!B25:I25),IF($B$3="September",SUM('Full Detail Sheet'!B25:J25),IF($B$3="October",SUM('Full Detail Sheet'!B25:K25),IF($B$3="November",SUM('Full Detail Sheet'!B25:L25),IF($B$3="December",SUM('Full Detail Sheet'!B25:M25)))))))))))))</f>
        <v>2045</v>
      </c>
      <c r="C18" s="21">
        <f>IF($B$3="January",'Full Detail Sheet'!B103,IF($B$3="February",SUM('Full Detail Sheet'!B103:C103),IF($B$3="March",SUM('Full Detail Sheet'!B103:D103),IF($B$3="April",SUM('Full Detail Sheet'!B103:E103),IF($B$3="May",SUM('Full Detail Sheet'!B103:F103),IF($B$3="June",SUM('Full Detail Sheet'!B103:G103),IF($B$3="July",SUM('Full Detail Sheet'!B103:H103),IF($B$3="August",SUM('Full Detail Sheet'!B103:I103),IF($B$3="September",SUM('Full Detail Sheet'!B103:J103),IF($B$3="October",SUM('Full Detail Sheet'!B103:K103),IF($B$3="November",SUM('Full Detail Sheet'!B103:L103),IF($B$3="December",SUM('Full Detail Sheet'!B103:M103)))))))))))))</f>
        <v>2045</v>
      </c>
      <c r="D18" s="22">
        <f t="shared" si="1"/>
        <v>0</v>
      </c>
      <c r="E18" s="23">
        <f t="shared" si="2"/>
        <v>0</v>
      </c>
      <c r="F18" s="20">
        <f t="shared" si="0"/>
        <v>2045</v>
      </c>
      <c r="G18" s="24">
        <f>IF($B$3="January",'Full Detail Sheet'!B191,IF($B$3="February",SUM('Full Detail Sheet'!B191:C191),IF($B$3="March",SUM('Full Detail Sheet'!B191:D191),IF($B$3="April",SUM('Full Detail Sheet'!B191:E191),IF($B$3="May",SUM('Full Detail Sheet'!B191:F191),IF($B$3="June",SUM('Full Detail Sheet'!B191:G191),IF($B$3="July",SUM('Full Detail Sheet'!B191:H191),IF($B$3="August",SUM('Full Detail Sheet'!B191:I191),IF($B$3="September",SUM('Full Detail Sheet'!B191:J191),IF($B$3="October",SUM('Full Detail Sheet'!B191:K191),IF($B$3="November",SUM('Full Detail Sheet'!B191:L191),IF($B$3="December",SUM('Full Detail Sheet'!B191:M191)))))))))))))</f>
        <v>2045</v>
      </c>
      <c r="H18" s="22">
        <f t="shared" si="3"/>
        <v>0</v>
      </c>
      <c r="I18" s="23">
        <f t="shared" si="4"/>
        <v>0</v>
      </c>
    </row>
    <row r="19" spans="1:9" x14ac:dyDescent="0.2">
      <c r="A19" s="13" t="s">
        <v>22</v>
      </c>
      <c r="B19" s="20">
        <f>IF($B$3="January",'Full Detail Sheet'!B26,IF($B$3="February",SUM('Full Detail Sheet'!B26:C26),IF($B$3="March",SUM('Full Detail Sheet'!B26:D26),IF($B$3="April",SUM('Full Detail Sheet'!B26:E26),IF($B$3="May",SUM('Full Detail Sheet'!B26:F26),IF($B$3="June",SUM('Full Detail Sheet'!B26:G26),IF($B$3="July",SUM('Full Detail Sheet'!B26:H26),IF($B$3="August",SUM('Full Detail Sheet'!B26:I26),IF($B$3="September",SUM('Full Detail Sheet'!B26:J26),IF($B$3="October",SUM('Full Detail Sheet'!B26:K26),IF($B$3="November",SUM('Full Detail Sheet'!B26:L26),IF($B$3="December",SUM('Full Detail Sheet'!B26:M26)))))))))))))</f>
        <v>10</v>
      </c>
      <c r="C19" s="21">
        <f>IF($B$3="January",'Full Detail Sheet'!B104,IF($B$3="February",SUM('Full Detail Sheet'!B104:C104),IF($B$3="March",SUM('Full Detail Sheet'!B104:D104),IF($B$3="April",SUM('Full Detail Sheet'!B104:E104),IF($B$3="May",SUM('Full Detail Sheet'!B104:F104),IF($B$3="June",SUM('Full Detail Sheet'!B104:G104),IF($B$3="July",SUM('Full Detail Sheet'!B104:H104),IF($B$3="August",SUM('Full Detail Sheet'!B104:I104),IF($B$3="September",SUM('Full Detail Sheet'!B104:J104),IF($B$3="October",SUM('Full Detail Sheet'!B104:K104),IF($B$3="November",SUM('Full Detail Sheet'!B104:L104),IF($B$3="December",SUM('Full Detail Sheet'!B104:M104)))))))))))))</f>
        <v>10</v>
      </c>
      <c r="D19" s="22">
        <f t="shared" si="1"/>
        <v>0</v>
      </c>
      <c r="E19" s="23">
        <f t="shared" si="2"/>
        <v>0</v>
      </c>
      <c r="F19" s="20">
        <f t="shared" si="0"/>
        <v>10</v>
      </c>
      <c r="G19" s="24">
        <f>IF($B$3="January",'Full Detail Sheet'!B192,IF($B$3="February",SUM('Full Detail Sheet'!B192:C192),IF($B$3="March",SUM('Full Detail Sheet'!B192:D192),IF($B$3="April",SUM('Full Detail Sheet'!B192:E192),IF($B$3="May",SUM('Full Detail Sheet'!B192:F192),IF($B$3="June",SUM('Full Detail Sheet'!B192:G192),IF($B$3="July",SUM('Full Detail Sheet'!B192:H192),IF($B$3="August",SUM('Full Detail Sheet'!B192:I192),IF($B$3="September",SUM('Full Detail Sheet'!B192:J192),IF($B$3="October",SUM('Full Detail Sheet'!B192:K192),IF($B$3="November",SUM('Full Detail Sheet'!B192:L192),IF($B$3="December",SUM('Full Detail Sheet'!B192:M192)))))))))))))</f>
        <v>10</v>
      </c>
      <c r="H19" s="22">
        <f t="shared" si="3"/>
        <v>0</v>
      </c>
      <c r="I19" s="23">
        <f t="shared" si="4"/>
        <v>0</v>
      </c>
    </row>
    <row r="20" spans="1:9" s="2" customFormat="1" x14ac:dyDescent="0.2">
      <c r="A20" s="13" t="s">
        <v>23</v>
      </c>
      <c r="B20" s="25">
        <f>IF($B$3="January",'Full Detail Sheet'!B27,IF($B$3="February",SUM('Full Detail Sheet'!B27:C27),IF($B$3="March",SUM('Full Detail Sheet'!B27:D27),IF($B$3="April",SUM('Full Detail Sheet'!B27:E27),IF($B$3="May",SUM('Full Detail Sheet'!B27:F27),IF($B$3="June",SUM('Full Detail Sheet'!B27:G27),IF($B$3="July",SUM('Full Detail Sheet'!B27:H27),IF($B$3="August",SUM('Full Detail Sheet'!B27:I27),IF($B$3="September",SUM('Full Detail Sheet'!B27:J27),IF($B$3="October",SUM('Full Detail Sheet'!B27:K27),IF($B$3="November",SUM('Full Detail Sheet'!B27:L27),IF($B$3="December",SUM('Full Detail Sheet'!B27:M27)))))))))))))</f>
        <v>10</v>
      </c>
      <c r="C20" s="26">
        <f>IF($B$3="January",'Full Detail Sheet'!B105,IF($B$3="February",SUM('Full Detail Sheet'!B105:C105),IF($B$3="March",SUM('Full Detail Sheet'!B105:D105),IF($B$3="April",SUM('Full Detail Sheet'!B105:E105),IF($B$3="May",SUM('Full Detail Sheet'!B105:F105),IF($B$3="June",SUM('Full Detail Sheet'!B105:G105),IF($B$3="July",SUM('Full Detail Sheet'!B105:H105),IF($B$3="August",SUM('Full Detail Sheet'!B105:I105),IF($B$3="September",SUM('Full Detail Sheet'!B105:J105),IF($B$3="October",SUM('Full Detail Sheet'!B105:K105),IF($B$3="November",SUM('Full Detail Sheet'!B105:L105),IF($B$3="December",SUM('Full Detail Sheet'!B105:M105)))))))))))))</f>
        <v>10</v>
      </c>
      <c r="D20" s="27">
        <f t="shared" si="1"/>
        <v>0</v>
      </c>
      <c r="E20" s="28">
        <f t="shared" si="2"/>
        <v>0</v>
      </c>
      <c r="F20" s="25">
        <f t="shared" si="0"/>
        <v>10</v>
      </c>
      <c r="G20" s="29">
        <f>IF($B$3="January",'Full Detail Sheet'!B193,IF($B$3="February",SUM('Full Detail Sheet'!B193:C193),IF($B$3="March",SUM('Full Detail Sheet'!B193:D193),IF($B$3="April",SUM('Full Detail Sheet'!B193:E193),IF($B$3="May",SUM('Full Detail Sheet'!B193:F193),IF($B$3="June",SUM('Full Detail Sheet'!B193:G193),IF($B$3="July",SUM('Full Detail Sheet'!B193:H193),IF($B$3="August",SUM('Full Detail Sheet'!B193:I193),IF($B$3="September",SUM('Full Detail Sheet'!B193:J193),IF($B$3="October",SUM('Full Detail Sheet'!B193:K193),IF($B$3="November",SUM('Full Detail Sheet'!B193:L193),IF($B$3="December",SUM('Full Detail Sheet'!B193:M193)))))))))))))</f>
        <v>10</v>
      </c>
      <c r="H20" s="27">
        <f t="shared" si="3"/>
        <v>0</v>
      </c>
      <c r="I20" s="28">
        <f t="shared" si="4"/>
        <v>0</v>
      </c>
    </row>
    <row r="21" spans="1:9" x14ac:dyDescent="0.2">
      <c r="A21" s="7" t="s">
        <v>24</v>
      </c>
      <c r="B21" s="30">
        <f>IF($B$3="January",'Full Detail Sheet'!B28,IF($B$3="February",SUM('Full Detail Sheet'!B28:C28),IF($B$3="March",SUM('Full Detail Sheet'!B28:D28),IF($B$3="April",SUM('Full Detail Sheet'!B28:E28),IF($B$3="May",SUM('Full Detail Sheet'!B28:F28),IF($B$3="June",SUM('Full Detail Sheet'!B28:G28),IF($B$3="July",SUM('Full Detail Sheet'!B28:H28),IF($B$3="August",SUM('Full Detail Sheet'!B28:I28),IF($B$3="September",SUM('Full Detail Sheet'!B28:J28),IF($B$3="October",SUM('Full Detail Sheet'!B28:K28),IF($B$3="November",SUM('Full Detail Sheet'!B28:L28),IF($B$3="December",SUM('Full Detail Sheet'!B28:M28)))))))))))))</f>
        <v>10095</v>
      </c>
      <c r="C21" s="31">
        <f>IF($B$3="January",'Full Detail Sheet'!B106,IF($B$3="February",SUM('Full Detail Sheet'!B106:C106),IF($B$3="March",SUM('Full Detail Sheet'!B106:D106),IF($B$3="April",SUM('Full Detail Sheet'!B106:E106),IF($B$3="May",SUM('Full Detail Sheet'!B106:F106),IF($B$3="June",SUM('Full Detail Sheet'!B106:G106),IF($B$3="July",SUM('Full Detail Sheet'!B106:H106),IF($B$3="August",SUM('Full Detail Sheet'!B106:I106),IF($B$3="September",SUM('Full Detail Sheet'!B106:J106),IF($B$3="October",SUM('Full Detail Sheet'!B106:K106),IF($B$3="November",SUM('Full Detail Sheet'!B106:L106),IF($B$3="December",SUM('Full Detail Sheet'!B106:M106)))))))))))))</f>
        <v>10095</v>
      </c>
      <c r="D21" s="32">
        <f t="shared" si="1"/>
        <v>0</v>
      </c>
      <c r="E21" s="33">
        <f t="shared" si="2"/>
        <v>0</v>
      </c>
      <c r="F21" s="30">
        <f t="shared" si="0"/>
        <v>10095</v>
      </c>
      <c r="G21" s="34">
        <f>IF($B$3="January",'Full Detail Sheet'!B194,IF($B$3="February",SUM('Full Detail Sheet'!B194:C194),IF($B$3="March",SUM('Full Detail Sheet'!B194:D194),IF($B$3="April",SUM('Full Detail Sheet'!B194:E194),IF($B$3="May",SUM('Full Detail Sheet'!B194:F194),IF($B$3="June",SUM('Full Detail Sheet'!B194:G194),IF($B$3="July",SUM('Full Detail Sheet'!B194:H194),IF($B$3="August",SUM('Full Detail Sheet'!B194:I194),IF($B$3="September",SUM('Full Detail Sheet'!B194:J194),IF($B$3="October",SUM('Full Detail Sheet'!B194:K194),IF($B$3="November",SUM('Full Detail Sheet'!B194:L194),IF($B$3="December",SUM('Full Detail Sheet'!B194:M194)))))))))))))</f>
        <v>10095</v>
      </c>
      <c r="H21" s="32">
        <f t="shared" si="3"/>
        <v>0</v>
      </c>
      <c r="I21" s="33">
        <f t="shared" si="4"/>
        <v>0</v>
      </c>
    </row>
    <row r="22" spans="1:9" x14ac:dyDescent="0.2">
      <c r="A22" s="13"/>
      <c r="B22" s="20"/>
      <c r="C22" s="21"/>
      <c r="D22" s="22"/>
      <c r="E22" s="23"/>
      <c r="F22" s="20"/>
      <c r="G22" s="24"/>
      <c r="H22" s="22"/>
      <c r="I22" s="23"/>
    </row>
    <row r="23" spans="1:9" x14ac:dyDescent="0.2">
      <c r="A23" s="13" t="s">
        <v>25</v>
      </c>
      <c r="B23" s="20">
        <f>IF($B$3="January",'Full Detail Sheet'!B30,IF($B$3="February",SUM('Full Detail Sheet'!B30:C30),IF($B$3="March",SUM('Full Detail Sheet'!B30:D30),IF($B$3="April",SUM('Full Detail Sheet'!B30:E30),IF($B$3="May",SUM('Full Detail Sheet'!B30:F30),IF($B$3="June",SUM('Full Detail Sheet'!B30:G30),IF($B$3="July",SUM('Full Detail Sheet'!B30:H30),IF($B$3="August",SUM('Full Detail Sheet'!B30:I30),IF($B$3="September",SUM('Full Detail Sheet'!B30:J30),IF($B$3="October",SUM('Full Detail Sheet'!B30:K30),IF($B$3="November",SUM('Full Detail Sheet'!B30:L30),IF($B$3="December",SUM('Full Detail Sheet'!B30:M30)))))))))))))</f>
        <v>10</v>
      </c>
      <c r="C23" s="21">
        <f>IF($B$3="January",'Full Detail Sheet'!B108,IF($B$3="February",SUM('Full Detail Sheet'!B108:C108),IF($B$3="March",SUM('Full Detail Sheet'!B108:D108),IF($B$3="April",SUM('Full Detail Sheet'!B108:E108),IF($B$3="May",SUM('Full Detail Sheet'!B108:F108),IF($B$3="June",SUM('Full Detail Sheet'!B108:G108),IF($B$3="July",SUM('Full Detail Sheet'!B108:H108),IF($B$3="August",SUM('Full Detail Sheet'!B108:I108),IF($B$3="September",SUM('Full Detail Sheet'!B108:J108),IF($B$3="October",SUM('Full Detail Sheet'!B108:K108),IF($B$3="November",SUM('Full Detail Sheet'!B108:L108),IF($B$3="December",SUM('Full Detail Sheet'!B108:M108)))))))))))))</f>
        <v>10</v>
      </c>
      <c r="D23" s="22">
        <f t="shared" si="1"/>
        <v>0</v>
      </c>
      <c r="E23" s="23">
        <f t="shared" si="2"/>
        <v>0</v>
      </c>
      <c r="F23" s="20">
        <f t="shared" si="0"/>
        <v>10</v>
      </c>
      <c r="G23" s="24">
        <f>IF($B$3="January",'Full Detail Sheet'!B196,IF($B$3="February",SUM('Full Detail Sheet'!B196:C196),IF($B$3="March",SUM('Full Detail Sheet'!B196:D196),IF($B$3="April",SUM('Full Detail Sheet'!B196:E196),IF($B$3="May",SUM('Full Detail Sheet'!B196:F196),IF($B$3="June",SUM('Full Detail Sheet'!B196:G196),IF($B$3="July",SUM('Full Detail Sheet'!B196:H196),IF($B$3="August",SUM('Full Detail Sheet'!B196:I196),IF($B$3="September",SUM('Full Detail Sheet'!B196:J196),IF($B$3="October",SUM('Full Detail Sheet'!B196:K196),IF($B$3="November",SUM('Full Detail Sheet'!B196:L196),IF($B$3="December",SUM('Full Detail Sheet'!B196:M196)))))))))))))</f>
        <v>10</v>
      </c>
      <c r="H23" s="22">
        <f t="shared" si="3"/>
        <v>0</v>
      </c>
      <c r="I23" s="23">
        <f t="shared" si="4"/>
        <v>0</v>
      </c>
    </row>
    <row r="24" spans="1:9" s="2" customFormat="1" x14ac:dyDescent="0.2">
      <c r="A24" s="13" t="s">
        <v>26</v>
      </c>
      <c r="B24" s="20">
        <f>IF($B$3="January",'Full Detail Sheet'!B31,IF($B$3="February",SUM('Full Detail Sheet'!B31:C31),IF($B$3="March",SUM('Full Detail Sheet'!B31:D31),IF($B$3="April",SUM('Full Detail Sheet'!B31:E31),IF($B$3="May",SUM('Full Detail Sheet'!B31:F31),IF($B$3="June",SUM('Full Detail Sheet'!B31:G31),IF($B$3="July",SUM('Full Detail Sheet'!B31:H31),IF($B$3="August",SUM('Full Detail Sheet'!B31:I31),IF($B$3="September",SUM('Full Detail Sheet'!B31:J31),IF($B$3="October",SUM('Full Detail Sheet'!B31:K31),IF($B$3="November",SUM('Full Detail Sheet'!B31:L31),IF($B$3="December",SUM('Full Detail Sheet'!B31:M31)))))))))))))</f>
        <v>10</v>
      </c>
      <c r="C24" s="21">
        <f>IF($B$3="January",'Full Detail Sheet'!B109,IF($B$3="February",SUM('Full Detail Sheet'!B109:C109),IF($B$3="March",SUM('Full Detail Sheet'!B109:D109),IF($B$3="April",SUM('Full Detail Sheet'!B109:E109),IF($B$3="May",SUM('Full Detail Sheet'!B109:F109),IF($B$3="June",SUM('Full Detail Sheet'!B109:G109),IF($B$3="July",SUM('Full Detail Sheet'!B109:H109),IF($B$3="August",SUM('Full Detail Sheet'!B109:I109),IF($B$3="September",SUM('Full Detail Sheet'!B109:J109),IF($B$3="October",SUM('Full Detail Sheet'!B109:K109),IF($B$3="November",SUM('Full Detail Sheet'!B109:L109),IF($B$3="December",SUM('Full Detail Sheet'!B109:M109)))))))))))))</f>
        <v>10</v>
      </c>
      <c r="D24" s="22">
        <f t="shared" si="1"/>
        <v>0</v>
      </c>
      <c r="E24" s="23">
        <f t="shared" si="2"/>
        <v>0</v>
      </c>
      <c r="F24" s="20">
        <f t="shared" si="0"/>
        <v>10</v>
      </c>
      <c r="G24" s="24">
        <f>IF($B$3="January",'Full Detail Sheet'!B197,IF($B$3="February",SUM('Full Detail Sheet'!B197:C197),IF($B$3="March",SUM('Full Detail Sheet'!B197:D197),IF($B$3="April",SUM('Full Detail Sheet'!B197:E197),IF($B$3="May",SUM('Full Detail Sheet'!B197:F197),IF($B$3="June",SUM('Full Detail Sheet'!B197:G197),IF($B$3="July",SUM('Full Detail Sheet'!B197:H197),IF($B$3="August",SUM('Full Detail Sheet'!B197:I197),IF($B$3="September",SUM('Full Detail Sheet'!B197:J197),IF($B$3="October",SUM('Full Detail Sheet'!B197:K197),IF($B$3="November",SUM('Full Detail Sheet'!B197:L197),IF($B$3="December",SUM('Full Detail Sheet'!B197:M197)))))))))))))</f>
        <v>10</v>
      </c>
      <c r="H24" s="22">
        <f t="shared" si="3"/>
        <v>0</v>
      </c>
      <c r="I24" s="23">
        <f t="shared" si="4"/>
        <v>0</v>
      </c>
    </row>
    <row r="25" spans="1:9" x14ac:dyDescent="0.2">
      <c r="A25" s="13" t="s">
        <v>27</v>
      </c>
      <c r="B25" s="20">
        <f>IF($B$3="January",'Full Detail Sheet'!B32,IF($B$3="February",SUM('Full Detail Sheet'!B32:C32),IF($B$3="March",SUM('Full Detail Sheet'!B32:D32),IF($B$3="April",SUM('Full Detail Sheet'!B32:E32),IF($B$3="May",SUM('Full Detail Sheet'!B32:F32),IF($B$3="June",SUM('Full Detail Sheet'!B32:G32),IF($B$3="July",SUM('Full Detail Sheet'!B32:H32),IF($B$3="August",SUM('Full Detail Sheet'!B32:I32),IF($B$3="September",SUM('Full Detail Sheet'!B32:J32),IF($B$3="October",SUM('Full Detail Sheet'!B32:K32),IF($B$3="November",SUM('Full Detail Sheet'!B32:L32),IF($B$3="December",SUM('Full Detail Sheet'!B32:M32)))))))))))))</f>
        <v>3000</v>
      </c>
      <c r="C25" s="21">
        <f>IF($B$3="January",'Full Detail Sheet'!B110,IF($B$3="February",SUM('Full Detail Sheet'!B110:C110),IF($B$3="March",SUM('Full Detail Sheet'!B110:D110),IF($B$3="April",SUM('Full Detail Sheet'!B110:E110),IF($B$3="May",SUM('Full Detail Sheet'!B110:F110),IF($B$3="June",SUM('Full Detail Sheet'!B110:G110),IF($B$3="July",SUM('Full Detail Sheet'!B110:H110),IF($B$3="August",SUM('Full Detail Sheet'!B110:I110),IF($B$3="September",SUM('Full Detail Sheet'!B110:J110),IF($B$3="October",SUM('Full Detail Sheet'!B110:K110),IF($B$3="November",SUM('Full Detail Sheet'!B110:L110),IF($B$3="December",SUM('Full Detail Sheet'!B110:M110)))))))))))))</f>
        <v>3000</v>
      </c>
      <c r="D25" s="22">
        <f t="shared" si="1"/>
        <v>0</v>
      </c>
      <c r="E25" s="23">
        <f t="shared" si="2"/>
        <v>0</v>
      </c>
      <c r="F25" s="20">
        <f t="shared" si="0"/>
        <v>3000</v>
      </c>
      <c r="G25" s="24">
        <f>IF($B$3="January",'Full Detail Sheet'!B198,IF($B$3="February",SUM('Full Detail Sheet'!B198:C198),IF($B$3="March",SUM('Full Detail Sheet'!B198:D198),IF($B$3="April",SUM('Full Detail Sheet'!B198:E198),IF($B$3="May",SUM('Full Detail Sheet'!B198:F198),IF($B$3="June",SUM('Full Detail Sheet'!B198:G198),IF($B$3="July",SUM('Full Detail Sheet'!B198:H198),IF($B$3="August",SUM('Full Detail Sheet'!B198:I198),IF($B$3="September",SUM('Full Detail Sheet'!B198:J198),IF($B$3="October",SUM('Full Detail Sheet'!B198:K198),IF($B$3="November",SUM('Full Detail Sheet'!B198:L198),IF($B$3="December",SUM('Full Detail Sheet'!B198:M198)))))))))))))</f>
        <v>3000</v>
      </c>
      <c r="H25" s="22">
        <f t="shared" si="3"/>
        <v>0</v>
      </c>
      <c r="I25" s="23">
        <f t="shared" si="4"/>
        <v>0</v>
      </c>
    </row>
    <row r="26" spans="1:9" s="2" customFormat="1" x14ac:dyDescent="0.2">
      <c r="A26" s="13" t="s">
        <v>28</v>
      </c>
      <c r="B26" s="20">
        <f>IF($B$3="January",'Full Detail Sheet'!B33,IF($B$3="February",SUM('Full Detail Sheet'!B33:C33),IF($B$3="March",SUM('Full Detail Sheet'!B33:D33),IF($B$3="April",SUM('Full Detail Sheet'!B33:E33),IF($B$3="May",SUM('Full Detail Sheet'!B33:F33),IF($B$3="June",SUM('Full Detail Sheet'!B33:G33),IF($B$3="July",SUM('Full Detail Sheet'!B33:H33),IF($B$3="August",SUM('Full Detail Sheet'!B33:I33),IF($B$3="September",SUM('Full Detail Sheet'!B33:J33),IF($B$3="October",SUM('Full Detail Sheet'!B33:K33),IF($B$3="November",SUM('Full Detail Sheet'!B33:L33),IF($B$3="December",SUM('Full Detail Sheet'!B33:M33)))))))))))))</f>
        <v>10</v>
      </c>
      <c r="C26" s="21">
        <f>IF($B$3="January",'Full Detail Sheet'!B111,IF($B$3="February",SUM('Full Detail Sheet'!B111:C111),IF($B$3="March",SUM('Full Detail Sheet'!B111:D111),IF($B$3="April",SUM('Full Detail Sheet'!B111:E111),IF($B$3="May",SUM('Full Detail Sheet'!B111:F111),IF($B$3="June",SUM('Full Detail Sheet'!B111:G111),IF($B$3="July",SUM('Full Detail Sheet'!B111:H111),IF($B$3="August",SUM('Full Detail Sheet'!B111:I111),IF($B$3="September",SUM('Full Detail Sheet'!B111:J111),IF($B$3="October",SUM('Full Detail Sheet'!B111:K111),IF($B$3="November",SUM('Full Detail Sheet'!B111:L111),IF($B$3="December",SUM('Full Detail Sheet'!B111:M111)))))))))))))</f>
        <v>10</v>
      </c>
      <c r="D26" s="22">
        <f t="shared" si="1"/>
        <v>0</v>
      </c>
      <c r="E26" s="23">
        <f t="shared" si="2"/>
        <v>0</v>
      </c>
      <c r="F26" s="20">
        <f t="shared" si="0"/>
        <v>10</v>
      </c>
      <c r="G26" s="24">
        <f>IF($B$3="January",'Full Detail Sheet'!B199,IF($B$3="February",SUM('Full Detail Sheet'!B199:C199),IF($B$3="March",SUM('Full Detail Sheet'!B199:D199),IF($B$3="April",SUM('Full Detail Sheet'!B199:E199),IF($B$3="May",SUM('Full Detail Sheet'!B199:F199),IF($B$3="June",SUM('Full Detail Sheet'!B199:G199),IF($B$3="July",SUM('Full Detail Sheet'!B199:H199),IF($B$3="August",SUM('Full Detail Sheet'!B199:I199),IF($B$3="September",SUM('Full Detail Sheet'!B199:J199),IF($B$3="October",SUM('Full Detail Sheet'!B199:K199),IF($B$3="November",SUM('Full Detail Sheet'!B199:L199),IF($B$3="December",SUM('Full Detail Sheet'!B199:M199)))))))))))))</f>
        <v>10</v>
      </c>
      <c r="H26" s="22">
        <f t="shared" si="3"/>
        <v>0</v>
      </c>
      <c r="I26" s="23">
        <f t="shared" si="4"/>
        <v>0</v>
      </c>
    </row>
    <row r="27" spans="1:9" x14ac:dyDescent="0.2">
      <c r="A27" s="13" t="s">
        <v>29</v>
      </c>
      <c r="B27" s="25">
        <f>IF($B$3="January",'Full Detail Sheet'!B34,IF($B$3="February",SUM('Full Detail Sheet'!B34:C34),IF($B$3="March",SUM('Full Detail Sheet'!B34:D34),IF($B$3="April",SUM('Full Detail Sheet'!B34:E34),IF($B$3="May",SUM('Full Detail Sheet'!B34:F34),IF($B$3="June",SUM('Full Detail Sheet'!B34:G34),IF($B$3="July",SUM('Full Detail Sheet'!B34:H34),IF($B$3="August",SUM('Full Detail Sheet'!B34:I34),IF($B$3="September",SUM('Full Detail Sheet'!B34:J34),IF($B$3="October",SUM('Full Detail Sheet'!B34:K34),IF($B$3="November",SUM('Full Detail Sheet'!B34:L34),IF($B$3="December",SUM('Full Detail Sheet'!B34:M34)))))))))))))</f>
        <v>10</v>
      </c>
      <c r="C27" s="26">
        <f>IF($B$3="January",'Full Detail Sheet'!B112,IF($B$3="February",SUM('Full Detail Sheet'!B112:C112),IF($B$3="March",SUM('Full Detail Sheet'!B112:D112),IF($B$3="April",SUM('Full Detail Sheet'!B112:E112),IF($B$3="May",SUM('Full Detail Sheet'!B112:F112),IF($B$3="June",SUM('Full Detail Sheet'!B112:G112),IF($B$3="July",SUM('Full Detail Sheet'!B112:H112),IF($B$3="August",SUM('Full Detail Sheet'!B112:I112),IF($B$3="September",SUM('Full Detail Sheet'!B112:J112),IF($B$3="October",SUM('Full Detail Sheet'!B112:K112),IF($B$3="November",SUM('Full Detail Sheet'!B112:L112),IF($B$3="December",SUM('Full Detail Sheet'!B112:M112)))))))))))))</f>
        <v>10</v>
      </c>
      <c r="D27" s="27">
        <f t="shared" si="1"/>
        <v>0</v>
      </c>
      <c r="E27" s="28">
        <f t="shared" si="2"/>
        <v>0</v>
      </c>
      <c r="F27" s="25">
        <f t="shared" si="0"/>
        <v>10</v>
      </c>
      <c r="G27" s="29">
        <f>IF($B$3="January",'Full Detail Sheet'!B200,IF($B$3="February",SUM('Full Detail Sheet'!B200:C200),IF($B$3="March",SUM('Full Detail Sheet'!B200:D200),IF($B$3="April",SUM('Full Detail Sheet'!B200:E200),IF($B$3="May",SUM('Full Detail Sheet'!B200:F200),IF($B$3="June",SUM('Full Detail Sheet'!B200:G200),IF($B$3="July",SUM('Full Detail Sheet'!B200:H200),IF($B$3="August",SUM('Full Detail Sheet'!B200:I200),IF($B$3="September",SUM('Full Detail Sheet'!B200:J200),IF($B$3="October",SUM('Full Detail Sheet'!B200:K200),IF($B$3="November",SUM('Full Detail Sheet'!B200:L200),IF($B$3="December",SUM('Full Detail Sheet'!B200:M200)))))))))))))</f>
        <v>10</v>
      </c>
      <c r="H27" s="27">
        <f t="shared" si="3"/>
        <v>0</v>
      </c>
      <c r="I27" s="28">
        <f t="shared" si="4"/>
        <v>0</v>
      </c>
    </row>
    <row r="28" spans="1:9" s="2" customFormat="1" x14ac:dyDescent="0.2">
      <c r="A28" s="7" t="s">
        <v>30</v>
      </c>
      <c r="B28" s="30">
        <f>IF($B$3="January",'Full Detail Sheet'!B35,IF($B$3="February",SUM('Full Detail Sheet'!B35:C35),IF($B$3="March",SUM('Full Detail Sheet'!B35:D35),IF($B$3="April",SUM('Full Detail Sheet'!B35:E35),IF($B$3="May",SUM('Full Detail Sheet'!B35:F35),IF($B$3="June",SUM('Full Detail Sheet'!B35:G35),IF($B$3="July",SUM('Full Detail Sheet'!B35:H35),IF($B$3="August",SUM('Full Detail Sheet'!B35:I35),IF($B$3="September",SUM('Full Detail Sheet'!B35:J35),IF($B$3="October",SUM('Full Detail Sheet'!B35:K35),IF($B$3="November",SUM('Full Detail Sheet'!B35:L35),IF($B$3="December",SUM('Full Detail Sheet'!B35:M35)))))))))))))</f>
        <v>3040</v>
      </c>
      <c r="C28" s="31">
        <f>IF($B$3="January",'Full Detail Sheet'!B113,IF($B$3="February",SUM('Full Detail Sheet'!B113:C113),IF($B$3="March",SUM('Full Detail Sheet'!B113:D113),IF($B$3="April",SUM('Full Detail Sheet'!B113:E113),IF($B$3="May",SUM('Full Detail Sheet'!B113:F113),IF($B$3="June",SUM('Full Detail Sheet'!B113:G113),IF($B$3="July",SUM('Full Detail Sheet'!B113:H113),IF($B$3="August",SUM('Full Detail Sheet'!B113:I113),IF($B$3="September",SUM('Full Detail Sheet'!B113:J113),IF($B$3="October",SUM('Full Detail Sheet'!B113:K113),IF($B$3="November",SUM('Full Detail Sheet'!B113:L113),IF($B$3="December",SUM('Full Detail Sheet'!B113:M113)))))))))))))</f>
        <v>3040</v>
      </c>
      <c r="D28" s="32">
        <f t="shared" si="1"/>
        <v>0</v>
      </c>
      <c r="E28" s="33">
        <f t="shared" si="2"/>
        <v>0</v>
      </c>
      <c r="F28" s="30">
        <f t="shared" si="0"/>
        <v>3040</v>
      </c>
      <c r="G28" s="34">
        <f>IF($B$3="January",'Full Detail Sheet'!B201,IF($B$3="February",SUM('Full Detail Sheet'!B201:C201),IF($B$3="March",SUM('Full Detail Sheet'!B201:D201),IF($B$3="April",SUM('Full Detail Sheet'!B201:E201),IF($B$3="May",SUM('Full Detail Sheet'!B201:F201),IF($B$3="June",SUM('Full Detail Sheet'!B201:G201),IF($B$3="July",SUM('Full Detail Sheet'!B201:H201),IF($B$3="August",SUM('Full Detail Sheet'!B201:I201),IF($B$3="September",SUM('Full Detail Sheet'!B201:J201),IF($B$3="October",SUM('Full Detail Sheet'!B201:K201),IF($B$3="November",SUM('Full Detail Sheet'!B201:L201),IF($B$3="December",SUM('Full Detail Sheet'!B201:M201)))))))))))))</f>
        <v>3040</v>
      </c>
      <c r="H28" s="32">
        <f t="shared" si="3"/>
        <v>0</v>
      </c>
      <c r="I28" s="33">
        <f t="shared" si="4"/>
        <v>0</v>
      </c>
    </row>
    <row r="29" spans="1:9" ht="13.5" customHeight="1" x14ac:dyDescent="0.2">
      <c r="A29" s="13"/>
      <c r="B29" s="20"/>
      <c r="C29" s="31"/>
      <c r="D29" s="32"/>
      <c r="E29" s="33"/>
      <c r="F29" s="30"/>
      <c r="G29" s="34"/>
      <c r="H29" s="32"/>
      <c r="I29" s="33"/>
    </row>
    <row r="30" spans="1:9" s="2" customFormat="1" x14ac:dyDescent="0.2">
      <c r="A30" s="13" t="s">
        <v>31</v>
      </c>
      <c r="B30" s="20">
        <f>IF($B$3="January",'Full Detail Sheet'!B37,IF($B$3="February",SUM('Full Detail Sheet'!B37:C37),IF($B$3="March",SUM('Full Detail Sheet'!B37:D37),IF($B$3="April",SUM('Full Detail Sheet'!B37:E37),IF($B$3="May",SUM('Full Detail Sheet'!B37:F37),IF($B$3="June",SUM('Full Detail Sheet'!B37:G37),IF($B$3="July",SUM('Full Detail Sheet'!B37:H37),IF($B$3="August",SUM('Full Detail Sheet'!B37:I37),IF($B$3="September",SUM('Full Detail Sheet'!B37:J37),IF($B$3="October",SUM('Full Detail Sheet'!B37:K37),IF($B$3="November",SUM('Full Detail Sheet'!B37:L37),IF($B$3="December",SUM('Full Detail Sheet'!B37:M37)))))))))))))</f>
        <v>10</v>
      </c>
      <c r="C30" s="21">
        <f>IF($B$3="January",'Full Detail Sheet'!B115,IF($B$3="February",SUM('Full Detail Sheet'!B115:C115),IF($B$3="March",SUM('Full Detail Sheet'!B115:D115),IF($B$3="April",SUM('Full Detail Sheet'!B115:E115),IF($B$3="May",SUM('Full Detail Sheet'!B115:F115),IF($B$3="June",SUM('Full Detail Sheet'!B115:G115),IF($B$3="July",SUM('Full Detail Sheet'!B115:H115),IF($B$3="August",SUM('Full Detail Sheet'!B115:I115),IF($B$3="September",SUM('Full Detail Sheet'!B115:J115),IF($B$3="October",SUM('Full Detail Sheet'!B115:K115),IF($B$3="November",SUM('Full Detail Sheet'!B115:L115),IF($B$3="December",SUM('Full Detail Sheet'!B115:M115)))))))))))))</f>
        <v>10</v>
      </c>
      <c r="D30" s="22">
        <f t="shared" si="1"/>
        <v>0</v>
      </c>
      <c r="E30" s="23">
        <f t="shared" si="2"/>
        <v>0</v>
      </c>
      <c r="F30" s="20">
        <f t="shared" si="0"/>
        <v>10</v>
      </c>
      <c r="G30" s="24">
        <f>IF($B$3="January",'Full Detail Sheet'!B203,IF($B$3="February",SUM('Full Detail Sheet'!B203:C203),IF($B$3="March",SUM('Full Detail Sheet'!B203:D203),IF($B$3="April",SUM('Full Detail Sheet'!B203:E203),IF($B$3="May",SUM('Full Detail Sheet'!B203:F203),IF($B$3="June",SUM('Full Detail Sheet'!B203:G203),IF($B$3="July",SUM('Full Detail Sheet'!B203:H203),IF($B$3="August",SUM('Full Detail Sheet'!B203:I203),IF($B$3="September",SUM('Full Detail Sheet'!B203:J203),IF($B$3="October",SUM('Full Detail Sheet'!B203:K203),IF($B$3="November",SUM('Full Detail Sheet'!B203:L203),IF($B$3="December",SUM('Full Detail Sheet'!B203:M203)))))))))))))</f>
        <v>10</v>
      </c>
      <c r="H30" s="22">
        <f t="shared" si="3"/>
        <v>0</v>
      </c>
      <c r="I30" s="23">
        <f t="shared" si="4"/>
        <v>0</v>
      </c>
    </row>
    <row r="31" spans="1:9" s="37" customFormat="1" x14ac:dyDescent="0.2">
      <c r="A31" s="13" t="s">
        <v>32</v>
      </c>
      <c r="B31" s="20">
        <f>IF($B$3="January",'Full Detail Sheet'!B38,IF($B$3="February",SUM('Full Detail Sheet'!B38:C38),IF($B$3="March",SUM('Full Detail Sheet'!B38:D38),IF($B$3="April",SUM('Full Detail Sheet'!B38:E38),IF($B$3="May",SUM('Full Detail Sheet'!B38:F38),IF($B$3="June",SUM('Full Detail Sheet'!B38:G38),IF($B$3="July",SUM('Full Detail Sheet'!B38:H38),IF($B$3="August",SUM('Full Detail Sheet'!B38:I38),IF($B$3="September",SUM('Full Detail Sheet'!B38:J38),IF($B$3="October",SUM('Full Detail Sheet'!B38:K38),IF($B$3="November",SUM('Full Detail Sheet'!B38:L38),IF($B$3="December",SUM('Full Detail Sheet'!B38:M38)))))))))))))</f>
        <v>10</v>
      </c>
      <c r="C31" s="21">
        <f>IF($B$3="January",'Full Detail Sheet'!B116,IF($B$3="February",SUM('Full Detail Sheet'!B116:C116),IF($B$3="March",SUM('Full Detail Sheet'!B116:D116),IF($B$3="April",SUM('Full Detail Sheet'!B116:E116),IF($B$3="May",SUM('Full Detail Sheet'!B116:F116),IF($B$3="June",SUM('Full Detail Sheet'!B116:G116),IF($B$3="July",SUM('Full Detail Sheet'!B116:H116),IF($B$3="August",SUM('Full Detail Sheet'!B116:I116),IF($B$3="September",SUM('Full Detail Sheet'!B116:J116),IF($B$3="October",SUM('Full Detail Sheet'!B116:K116),IF($B$3="November",SUM('Full Detail Sheet'!B116:L116),IF($B$3="December",SUM('Full Detail Sheet'!B116:M116)))))))))))))</f>
        <v>10</v>
      </c>
      <c r="D31" s="22">
        <f t="shared" si="1"/>
        <v>0</v>
      </c>
      <c r="E31" s="23">
        <f t="shared" si="2"/>
        <v>0</v>
      </c>
      <c r="F31" s="20">
        <f t="shared" si="0"/>
        <v>10</v>
      </c>
      <c r="G31" s="24">
        <f>IF($B$3="January",'Full Detail Sheet'!B204,IF($B$3="February",SUM('Full Detail Sheet'!B204:C204),IF($B$3="March",SUM('Full Detail Sheet'!B204:D204),IF($B$3="April",SUM('Full Detail Sheet'!B204:E204),IF($B$3="May",SUM('Full Detail Sheet'!B204:F204),IF($B$3="June",SUM('Full Detail Sheet'!B204:G204),IF($B$3="July",SUM('Full Detail Sheet'!B204:H204),IF($B$3="August",SUM('Full Detail Sheet'!B204:I204),IF($B$3="September",SUM('Full Detail Sheet'!B204:J204),IF($B$3="October",SUM('Full Detail Sheet'!B204:K204),IF($B$3="November",SUM('Full Detail Sheet'!B204:L204),IF($B$3="December",SUM('Full Detail Sheet'!B204:M204)))))))))))))</f>
        <v>10</v>
      </c>
      <c r="H31" s="22">
        <f t="shared" si="3"/>
        <v>0</v>
      </c>
      <c r="I31" s="23">
        <f t="shared" si="4"/>
        <v>0</v>
      </c>
    </row>
    <row r="32" spans="1:9" s="2" customFormat="1" x14ac:dyDescent="0.2">
      <c r="A32" s="13" t="s">
        <v>33</v>
      </c>
      <c r="B32" s="20">
        <f>IF($B$3="January",'Full Detail Sheet'!B39,IF($B$3="February",SUM('Full Detail Sheet'!B39:C39),IF($B$3="March",SUM('Full Detail Sheet'!B39:D39),IF($B$3="April",SUM('Full Detail Sheet'!B39:E39),IF($B$3="May",SUM('Full Detail Sheet'!B39:F39),IF($B$3="June",SUM('Full Detail Sheet'!B39:G39),IF($B$3="July",SUM('Full Detail Sheet'!B39:H39),IF($B$3="August",SUM('Full Detail Sheet'!B39:I39),IF($B$3="September",SUM('Full Detail Sheet'!B39:J39),IF($B$3="October",SUM('Full Detail Sheet'!B39:K39),IF($B$3="November",SUM('Full Detail Sheet'!B39:L39),IF($B$3="December",SUM('Full Detail Sheet'!B39:M39)))))))))))))</f>
        <v>10</v>
      </c>
      <c r="C32" s="21">
        <f>IF($B$3="January",'Full Detail Sheet'!B117,IF($B$3="February",SUM('Full Detail Sheet'!B117:C117),IF($B$3="March",SUM('Full Detail Sheet'!B117:D117),IF($B$3="April",SUM('Full Detail Sheet'!B117:E117),IF($B$3="May",SUM('Full Detail Sheet'!B117:F117),IF($B$3="June",SUM('Full Detail Sheet'!B117:G117),IF($B$3="July",SUM('Full Detail Sheet'!B117:H117),IF($B$3="August",SUM('Full Detail Sheet'!B117:I117),IF($B$3="September",SUM('Full Detail Sheet'!B117:J117),IF($B$3="October",SUM('Full Detail Sheet'!B117:K117),IF($B$3="November",SUM('Full Detail Sheet'!B117:L117),IF($B$3="December",SUM('Full Detail Sheet'!B117:M117)))))))))))))</f>
        <v>10</v>
      </c>
      <c r="D32" s="22">
        <f t="shared" si="1"/>
        <v>0</v>
      </c>
      <c r="E32" s="23">
        <f t="shared" si="2"/>
        <v>0</v>
      </c>
      <c r="F32" s="20">
        <f t="shared" si="0"/>
        <v>10</v>
      </c>
      <c r="G32" s="24">
        <f>IF($B$3="January",'Full Detail Sheet'!B205,IF($B$3="February",SUM('Full Detail Sheet'!B205:C205),IF($B$3="March",SUM('Full Detail Sheet'!B205:D205),IF($B$3="April",SUM('Full Detail Sheet'!B205:E205),IF($B$3="May",SUM('Full Detail Sheet'!B205:F205),IF($B$3="June",SUM('Full Detail Sheet'!B205:G205),IF($B$3="July",SUM('Full Detail Sheet'!B205:H205),IF($B$3="August",SUM('Full Detail Sheet'!B205:I205),IF($B$3="September",SUM('Full Detail Sheet'!B205:J205),IF($B$3="October",SUM('Full Detail Sheet'!B205:K205),IF($B$3="November",SUM('Full Detail Sheet'!B205:L205),IF($B$3="December",SUM('Full Detail Sheet'!B205:M205)))))))))))))</f>
        <v>10</v>
      </c>
      <c r="H32" s="22">
        <f t="shared" si="3"/>
        <v>0</v>
      </c>
      <c r="I32" s="23">
        <f t="shared" si="4"/>
        <v>0</v>
      </c>
    </row>
    <row r="33" spans="1:9" x14ac:dyDescent="0.2">
      <c r="A33" s="13" t="s">
        <v>34</v>
      </c>
      <c r="B33" s="20">
        <f>IF($B$3="January",'Full Detail Sheet'!B40,IF($B$3="February",SUM('Full Detail Sheet'!B40:C40),IF($B$3="March",SUM('Full Detail Sheet'!B40:D40),IF($B$3="April",SUM('Full Detail Sheet'!B40:E40),IF($B$3="May",SUM('Full Detail Sheet'!B40:F40),IF($B$3="June",SUM('Full Detail Sheet'!B40:G40),IF($B$3="July",SUM('Full Detail Sheet'!B40:H40),IF($B$3="August",SUM('Full Detail Sheet'!B40:I40),IF($B$3="September",SUM('Full Detail Sheet'!B40:J40),IF($B$3="October",SUM('Full Detail Sheet'!B40:K40),IF($B$3="November",SUM('Full Detail Sheet'!B40:L40),IF($B$3="December",SUM('Full Detail Sheet'!B40:M40)))))))))))))</f>
        <v>10</v>
      </c>
      <c r="C33" s="21">
        <f>IF($B$3="January",'Full Detail Sheet'!B118,IF($B$3="February",SUM('Full Detail Sheet'!B118:C118),IF($B$3="March",SUM('Full Detail Sheet'!B118:D118),IF($B$3="April",SUM('Full Detail Sheet'!B118:E118),IF($B$3="May",SUM('Full Detail Sheet'!B118:F118),IF($B$3="June",SUM('Full Detail Sheet'!B118:G118),IF($B$3="July",SUM('Full Detail Sheet'!B118:H118),IF($B$3="August",SUM('Full Detail Sheet'!B118:I118),IF($B$3="September",SUM('Full Detail Sheet'!B118:J118),IF($B$3="October",SUM('Full Detail Sheet'!B118:K118),IF($B$3="November",SUM('Full Detail Sheet'!B118:L118),IF($B$3="December",SUM('Full Detail Sheet'!B118:M118)))))))))))))</f>
        <v>10</v>
      </c>
      <c r="D33" s="22">
        <f t="shared" si="1"/>
        <v>0</v>
      </c>
      <c r="E33" s="23">
        <f t="shared" si="2"/>
        <v>0</v>
      </c>
      <c r="F33" s="20">
        <f t="shared" si="0"/>
        <v>10</v>
      </c>
      <c r="G33" s="24">
        <f>IF($B$3="January",'Full Detail Sheet'!B206,IF($B$3="February",SUM('Full Detail Sheet'!B206:C206),IF($B$3="March",SUM('Full Detail Sheet'!B206:D206),IF($B$3="April",SUM('Full Detail Sheet'!B206:E206),IF($B$3="May",SUM('Full Detail Sheet'!B206:F206),IF($B$3="June",SUM('Full Detail Sheet'!B206:G206),IF($B$3="July",SUM('Full Detail Sheet'!B206:H206),IF($B$3="August",SUM('Full Detail Sheet'!B206:I206),IF($B$3="September",SUM('Full Detail Sheet'!B206:J206),IF($B$3="October",SUM('Full Detail Sheet'!B206:K206),IF($B$3="November",SUM('Full Detail Sheet'!B206:L206),IF($B$3="December",SUM('Full Detail Sheet'!B206:M206)))))))))))))</f>
        <v>10</v>
      </c>
      <c r="H33" s="22">
        <f t="shared" si="3"/>
        <v>0</v>
      </c>
      <c r="I33" s="23">
        <f t="shared" si="4"/>
        <v>0</v>
      </c>
    </row>
    <row r="34" spans="1:9" x14ac:dyDescent="0.2">
      <c r="A34" s="13" t="s">
        <v>35</v>
      </c>
      <c r="B34" s="20">
        <f>IF($B$3="January",'Full Detail Sheet'!B41,IF($B$3="February",SUM('Full Detail Sheet'!B41:C41),IF($B$3="March",SUM('Full Detail Sheet'!B41:D41),IF($B$3="April",SUM('Full Detail Sheet'!B41:E41),IF($B$3="May",SUM('Full Detail Sheet'!B41:F41),IF($B$3="June",SUM('Full Detail Sheet'!B41:G41),IF($B$3="July",SUM('Full Detail Sheet'!B41:H41),IF($B$3="August",SUM('Full Detail Sheet'!B41:I41),IF($B$3="September",SUM('Full Detail Sheet'!B41:J41),IF($B$3="October",SUM('Full Detail Sheet'!B41:K41),IF($B$3="November",SUM('Full Detail Sheet'!B41:L41),IF($B$3="December",SUM('Full Detail Sheet'!B41:M41)))))))))))))</f>
        <v>5045</v>
      </c>
      <c r="C34" s="21">
        <f>IF($B$3="January",'Full Detail Sheet'!B119,IF($B$3="February",SUM('Full Detail Sheet'!B119:C119),IF($B$3="March",SUM('Full Detail Sheet'!B119:D119),IF($B$3="April",SUM('Full Detail Sheet'!B119:E119),IF($B$3="May",SUM('Full Detail Sheet'!B119:F119),IF($B$3="June",SUM('Full Detail Sheet'!B119:G119),IF($B$3="July",SUM('Full Detail Sheet'!B119:H119),IF($B$3="August",SUM('Full Detail Sheet'!B119:I119),IF($B$3="September",SUM('Full Detail Sheet'!B119:J119),IF($B$3="October",SUM('Full Detail Sheet'!B119:K119),IF($B$3="November",SUM('Full Detail Sheet'!B119:L119),IF($B$3="December",SUM('Full Detail Sheet'!B119:M119)))))))))))))</f>
        <v>5045</v>
      </c>
      <c r="D34" s="22">
        <f t="shared" si="1"/>
        <v>0</v>
      </c>
      <c r="E34" s="23">
        <f t="shared" si="2"/>
        <v>0</v>
      </c>
      <c r="F34" s="20">
        <f t="shared" si="0"/>
        <v>5045</v>
      </c>
      <c r="G34" s="24">
        <f>IF($B$3="January",'Full Detail Sheet'!B207,IF($B$3="February",SUM('Full Detail Sheet'!B207:C207),IF($B$3="March",SUM('Full Detail Sheet'!B207:D207),IF($B$3="April",SUM('Full Detail Sheet'!B207:E207),IF($B$3="May",SUM('Full Detail Sheet'!B207:F207),IF($B$3="June",SUM('Full Detail Sheet'!B207:G207),IF($B$3="July",SUM('Full Detail Sheet'!B207:H207),IF($B$3="August",SUM('Full Detail Sheet'!B207:I207),IF($B$3="September",SUM('Full Detail Sheet'!B207:J207),IF($B$3="October",SUM('Full Detail Sheet'!B207:K207),IF($B$3="November",SUM('Full Detail Sheet'!B207:L207),IF($B$3="December",SUM('Full Detail Sheet'!B207:M207)))))))))))))</f>
        <v>5045</v>
      </c>
      <c r="H34" s="22">
        <f t="shared" si="3"/>
        <v>0</v>
      </c>
      <c r="I34" s="23">
        <f t="shared" si="4"/>
        <v>0</v>
      </c>
    </row>
    <row r="35" spans="1:9" x14ac:dyDescent="0.2">
      <c r="A35" s="13" t="s">
        <v>36</v>
      </c>
      <c r="B35" s="20">
        <f>IF($B$3="January",'Full Detail Sheet'!B42,IF($B$3="February",SUM('Full Detail Sheet'!B42:C42),IF($B$3="March",SUM('Full Detail Sheet'!B42:D42),IF($B$3="April",SUM('Full Detail Sheet'!B42:E42),IF($B$3="May",SUM('Full Detail Sheet'!B42:F42),IF($B$3="June",SUM('Full Detail Sheet'!B42:G42),IF($B$3="July",SUM('Full Detail Sheet'!B42:H42),IF($B$3="August",SUM('Full Detail Sheet'!B42:I42),IF($B$3="September",SUM('Full Detail Sheet'!B42:J42),IF($B$3="October",SUM('Full Detail Sheet'!B42:K42),IF($B$3="November",SUM('Full Detail Sheet'!B42:L42),IF($B$3="December",SUM('Full Detail Sheet'!B42:M42)))))))))))))</f>
        <v>10</v>
      </c>
      <c r="C35" s="21">
        <f>IF($B$3="January",'Full Detail Sheet'!B120,IF($B$3="February",SUM('Full Detail Sheet'!B120:C120),IF($B$3="March",SUM('Full Detail Sheet'!B120:D120),IF($B$3="April",SUM('Full Detail Sheet'!B120:E120),IF($B$3="May",SUM('Full Detail Sheet'!B120:F120),IF($B$3="June",SUM('Full Detail Sheet'!B120:G120),IF($B$3="July",SUM('Full Detail Sheet'!B120:H120),IF($B$3="August",SUM('Full Detail Sheet'!B120:I120),IF($B$3="September",SUM('Full Detail Sheet'!B120:J120),IF($B$3="October",SUM('Full Detail Sheet'!B120:K120),IF($B$3="November",SUM('Full Detail Sheet'!B120:L120),IF($B$3="December",SUM('Full Detail Sheet'!B120:M120)))))))))))))</f>
        <v>10</v>
      </c>
      <c r="D35" s="22">
        <f t="shared" si="1"/>
        <v>0</v>
      </c>
      <c r="E35" s="23">
        <f t="shared" si="2"/>
        <v>0</v>
      </c>
      <c r="F35" s="20">
        <f t="shared" si="0"/>
        <v>10</v>
      </c>
      <c r="G35" s="24">
        <f>IF($B$3="January",'Full Detail Sheet'!B208,IF($B$3="February",SUM('Full Detail Sheet'!B208:C208),IF($B$3="March",SUM('Full Detail Sheet'!B208:D208),IF($B$3="April",SUM('Full Detail Sheet'!B208:E208),IF($B$3="May",SUM('Full Detail Sheet'!B208:F208),IF($B$3="June",SUM('Full Detail Sheet'!B208:G208),IF($B$3="July",SUM('Full Detail Sheet'!B208:H208),IF($B$3="August",SUM('Full Detail Sheet'!B208:I208),IF($B$3="September",SUM('Full Detail Sheet'!B208:J208),IF($B$3="October",SUM('Full Detail Sheet'!B208:K208),IF($B$3="November",SUM('Full Detail Sheet'!B208:L208),IF($B$3="December",SUM('Full Detail Sheet'!B208:M208)))))))))))))</f>
        <v>10</v>
      </c>
      <c r="H35" s="22">
        <f t="shared" si="3"/>
        <v>0</v>
      </c>
      <c r="I35" s="23">
        <f t="shared" si="4"/>
        <v>0</v>
      </c>
    </row>
    <row r="36" spans="1:9" s="5" customFormat="1" x14ac:dyDescent="0.2">
      <c r="A36" s="13" t="s">
        <v>37</v>
      </c>
      <c r="B36" s="20">
        <f>IF($B$3="January",'Full Detail Sheet'!B43,IF($B$3="February",SUM('Full Detail Sheet'!B43:C43),IF($B$3="March",SUM('Full Detail Sheet'!B43:D43),IF($B$3="April",SUM('Full Detail Sheet'!B43:E43),IF($B$3="May",SUM('Full Detail Sheet'!B43:F43),IF($B$3="June",SUM('Full Detail Sheet'!B43:G43),IF($B$3="July",SUM('Full Detail Sheet'!B43:H43),IF($B$3="August",SUM('Full Detail Sheet'!B43:I43),IF($B$3="September",SUM('Full Detail Sheet'!B43:J43),IF($B$3="October",SUM('Full Detail Sheet'!B43:K43),IF($B$3="November",SUM('Full Detail Sheet'!B43:L43),IF($B$3="December",SUM('Full Detail Sheet'!B43:M43)))))))))))))</f>
        <v>10</v>
      </c>
      <c r="C36" s="21">
        <f>IF($B$3="January",'Full Detail Sheet'!B121,IF($B$3="February",SUM('Full Detail Sheet'!B121:C121),IF($B$3="March",SUM('Full Detail Sheet'!B121:D121),IF($B$3="April",SUM('Full Detail Sheet'!B121:E121),IF($B$3="May",SUM('Full Detail Sheet'!B121:F121),IF($B$3="June",SUM('Full Detail Sheet'!B121:G121),IF($B$3="July",SUM('Full Detail Sheet'!B121:H121),IF($B$3="August",SUM('Full Detail Sheet'!B121:I121),IF($B$3="September",SUM('Full Detail Sheet'!B121:J121),IF($B$3="October",SUM('Full Detail Sheet'!B121:K121),IF($B$3="November",SUM('Full Detail Sheet'!B121:L121),IF($B$3="December",SUM('Full Detail Sheet'!B121:M121)))))))))))))</f>
        <v>10</v>
      </c>
      <c r="D36" s="22">
        <f t="shared" si="1"/>
        <v>0</v>
      </c>
      <c r="E36" s="23">
        <f t="shared" si="2"/>
        <v>0</v>
      </c>
      <c r="F36" s="20">
        <f t="shared" si="0"/>
        <v>10</v>
      </c>
      <c r="G36" s="24">
        <f>IF($B$3="January",'Full Detail Sheet'!B209,IF($B$3="February",SUM('Full Detail Sheet'!B209:C209),IF($B$3="March",SUM('Full Detail Sheet'!B209:D209),IF($B$3="April",SUM('Full Detail Sheet'!B209:E209),IF($B$3="May",SUM('Full Detail Sheet'!B209:F209),IF($B$3="June",SUM('Full Detail Sheet'!B209:G209),IF($B$3="July",SUM('Full Detail Sheet'!B209:H209),IF($B$3="August",SUM('Full Detail Sheet'!B209:I209),IF($B$3="September",SUM('Full Detail Sheet'!B209:J209),IF($B$3="October",SUM('Full Detail Sheet'!B209:K209),IF($B$3="November",SUM('Full Detail Sheet'!B209:L209),IF($B$3="December",SUM('Full Detail Sheet'!B209:M209)))))))))))))</f>
        <v>10</v>
      </c>
      <c r="H36" s="22">
        <f t="shared" si="3"/>
        <v>0</v>
      </c>
      <c r="I36" s="23">
        <f t="shared" si="4"/>
        <v>0</v>
      </c>
    </row>
    <row r="37" spans="1:9" s="19" customFormat="1" x14ac:dyDescent="0.2">
      <c r="A37" s="13" t="s">
        <v>38</v>
      </c>
      <c r="B37" s="25">
        <f>IF($B$3="January",'Full Detail Sheet'!B44,IF($B$3="February",SUM('Full Detail Sheet'!B44:C44),IF($B$3="March",SUM('Full Detail Sheet'!B44:D44),IF($B$3="April",SUM('Full Detail Sheet'!B44:E44),IF($B$3="May",SUM('Full Detail Sheet'!B44:F44),IF($B$3="June",SUM('Full Detail Sheet'!B44:G44),IF($B$3="July",SUM('Full Detail Sheet'!B44:H44),IF($B$3="August",SUM('Full Detail Sheet'!B44:I44),IF($B$3="September",SUM('Full Detail Sheet'!B44:J44),IF($B$3="October",SUM('Full Detail Sheet'!B44:K44),IF($B$3="November",SUM('Full Detail Sheet'!B44:L44),IF($B$3="December",SUM('Full Detail Sheet'!B44:M44)))))))))))))</f>
        <v>10</v>
      </c>
      <c r="C37" s="26">
        <f>IF($B$3="January",'Full Detail Sheet'!B122,IF($B$3="February",SUM('Full Detail Sheet'!B122:C122),IF($B$3="March",SUM('Full Detail Sheet'!B122:D122),IF($B$3="April",SUM('Full Detail Sheet'!B122:E122),IF($B$3="May",SUM('Full Detail Sheet'!B122:F122),IF($B$3="June",SUM('Full Detail Sheet'!B122:G122),IF($B$3="July",SUM('Full Detail Sheet'!B122:H122),IF($B$3="August",SUM('Full Detail Sheet'!B122:I122),IF($B$3="September",SUM('Full Detail Sheet'!B122:J122),IF($B$3="October",SUM('Full Detail Sheet'!B122:K122),IF($B$3="November",SUM('Full Detail Sheet'!B122:L122),IF($B$3="December",SUM('Full Detail Sheet'!B122:M122)))))))))))))</f>
        <v>10</v>
      </c>
      <c r="D37" s="27">
        <f t="shared" si="1"/>
        <v>0</v>
      </c>
      <c r="E37" s="28">
        <f t="shared" si="2"/>
        <v>0</v>
      </c>
      <c r="F37" s="25">
        <f t="shared" si="0"/>
        <v>10</v>
      </c>
      <c r="G37" s="29">
        <f>IF($B$3="January",'Full Detail Sheet'!B210,IF($B$3="February",SUM('Full Detail Sheet'!B210:C210),IF($B$3="March",SUM('Full Detail Sheet'!B210:D210),IF($B$3="April",SUM('Full Detail Sheet'!B210:E210),IF($B$3="May",SUM('Full Detail Sheet'!B210:F210),IF($B$3="June",SUM('Full Detail Sheet'!B210:G210),IF($B$3="July",SUM('Full Detail Sheet'!B210:H210),IF($B$3="August",SUM('Full Detail Sheet'!B210:I210),IF($B$3="September",SUM('Full Detail Sheet'!B210:J210),IF($B$3="October",SUM('Full Detail Sheet'!B210:K210),IF($B$3="November",SUM('Full Detail Sheet'!B210:L210),IF($B$3="December",SUM('Full Detail Sheet'!B210:M210)))))))))))))</f>
        <v>10</v>
      </c>
      <c r="H37" s="27">
        <f t="shared" si="3"/>
        <v>0</v>
      </c>
      <c r="I37" s="28">
        <f t="shared" si="4"/>
        <v>0</v>
      </c>
    </row>
    <row r="38" spans="1:9" x14ac:dyDescent="0.2">
      <c r="A38" s="7" t="s">
        <v>39</v>
      </c>
      <c r="B38" s="30">
        <f>IF($B$3="January",'Full Detail Sheet'!B45,IF($B$3="February",SUM('Full Detail Sheet'!B45:C45),IF($B$3="March",SUM('Full Detail Sheet'!B45:D45),IF($B$3="April",SUM('Full Detail Sheet'!B45:E45),IF($B$3="May",SUM('Full Detail Sheet'!B45:F45),IF($B$3="June",SUM('Full Detail Sheet'!B45:G45),IF($B$3="July",SUM('Full Detail Sheet'!B45:H45),IF($B$3="August",SUM('Full Detail Sheet'!B45:I45),IF($B$3="September",SUM('Full Detail Sheet'!B45:J45),IF($B$3="October",SUM('Full Detail Sheet'!B45:K45),IF($B$3="November",SUM('Full Detail Sheet'!B45:L45),IF($B$3="December",SUM('Full Detail Sheet'!B45:M45)))))))))))))</f>
        <v>5115</v>
      </c>
      <c r="C38" s="31">
        <f>IF($B$3="January",'Full Detail Sheet'!B123,IF($B$3="February",SUM('Full Detail Sheet'!B123:C123),IF($B$3="March",SUM('Full Detail Sheet'!B123:D123),IF($B$3="April",SUM('Full Detail Sheet'!B123:E123),IF($B$3="May",SUM('Full Detail Sheet'!B123:F123),IF($B$3="June",SUM('Full Detail Sheet'!B123:G123),IF($B$3="July",SUM('Full Detail Sheet'!B123:H123),IF($B$3="August",SUM('Full Detail Sheet'!B123:I123),IF($B$3="September",SUM('Full Detail Sheet'!B123:J123),IF($B$3="October",SUM('Full Detail Sheet'!B123:K123),IF($B$3="November",SUM('Full Detail Sheet'!B123:L123),IF($B$3="December",SUM('Full Detail Sheet'!B123:M123)))))))))))))</f>
        <v>5115</v>
      </c>
      <c r="D38" s="32">
        <f t="shared" si="1"/>
        <v>0</v>
      </c>
      <c r="E38" s="33">
        <f t="shared" si="2"/>
        <v>0</v>
      </c>
      <c r="F38" s="30">
        <f t="shared" si="0"/>
        <v>5115</v>
      </c>
      <c r="G38" s="34">
        <f>IF($B$3="January",'Full Detail Sheet'!B211,IF($B$3="February",SUM('Full Detail Sheet'!B211:C211),IF($B$3="March",SUM('Full Detail Sheet'!B211:D211),IF($B$3="April",SUM('Full Detail Sheet'!B211:E211),IF($B$3="May",SUM('Full Detail Sheet'!B211:F211),IF($B$3="June",SUM('Full Detail Sheet'!B211:G211),IF($B$3="July",SUM('Full Detail Sheet'!B211:H211),IF($B$3="August",SUM('Full Detail Sheet'!B211:I211),IF($B$3="September",SUM('Full Detail Sheet'!B211:J211),IF($B$3="October",SUM('Full Detail Sheet'!B211:K211),IF($B$3="November",SUM('Full Detail Sheet'!B211:L211),IF($B$3="December",SUM('Full Detail Sheet'!B211:M211)))))))))))))</f>
        <v>5115</v>
      </c>
      <c r="H38" s="32">
        <f t="shared" si="3"/>
        <v>0</v>
      </c>
      <c r="I38" s="33">
        <f t="shared" si="4"/>
        <v>0</v>
      </c>
    </row>
    <row r="39" spans="1:9" x14ac:dyDescent="0.2">
      <c r="A39" s="13"/>
      <c r="B39" s="20"/>
      <c r="C39" s="21"/>
      <c r="D39" s="22"/>
      <c r="E39" s="23"/>
      <c r="F39" s="20"/>
      <c r="G39" s="24"/>
      <c r="H39" s="22"/>
      <c r="I39" s="23"/>
    </row>
    <row r="40" spans="1:9" s="2" customFormat="1" x14ac:dyDescent="0.2">
      <c r="A40" s="13" t="s">
        <v>40</v>
      </c>
      <c r="B40" s="20">
        <f>IF($B$3="January",'Full Detail Sheet'!B47,IF($B$3="February",SUM('Full Detail Sheet'!B47:C47),IF($B$3="March",SUM('Full Detail Sheet'!B47:D47),IF($B$3="April",SUM('Full Detail Sheet'!B47:E47),IF($B$3="May",SUM('Full Detail Sheet'!B47:F47),IF($B$3="June",SUM('Full Detail Sheet'!B47:G47),IF($B$3="July",SUM('Full Detail Sheet'!B47:H47),IF($B$3="August",SUM('Full Detail Sheet'!B47:I47),IF($B$3="September",SUM('Full Detail Sheet'!B47:J47),IF($B$3="October",SUM('Full Detail Sheet'!B47:K47),IF($B$3="November",SUM('Full Detail Sheet'!B47:L47),IF($B$3="December",SUM('Full Detail Sheet'!B47:M47)))))))))))))</f>
        <v>10</v>
      </c>
      <c r="C40" s="21">
        <f>IF($B$3="January",'Full Detail Sheet'!B125,IF($B$3="February",SUM('Full Detail Sheet'!B125:C125),IF($B$3="March",SUM('Full Detail Sheet'!B125:D125),IF($B$3="April",SUM('Full Detail Sheet'!B125:E125),IF($B$3="May",SUM('Full Detail Sheet'!B125:F125),IF($B$3="June",SUM('Full Detail Sheet'!B125:G125),IF($B$3="July",SUM('Full Detail Sheet'!B125:H125),IF($B$3="August",SUM('Full Detail Sheet'!B125:I125),IF($B$3="September",SUM('Full Detail Sheet'!B125:J125),IF($B$3="October",SUM('Full Detail Sheet'!B125:K125),IF($B$3="November",SUM('Full Detail Sheet'!B125:L125),IF($B$3="December",SUM('Full Detail Sheet'!B125:M125)))))))))))))</f>
        <v>10</v>
      </c>
      <c r="D40" s="22">
        <f t="shared" si="1"/>
        <v>0</v>
      </c>
      <c r="E40" s="23">
        <f t="shared" si="2"/>
        <v>0</v>
      </c>
      <c r="F40" s="20">
        <f t="shared" si="0"/>
        <v>10</v>
      </c>
      <c r="G40" s="24">
        <f>IF($B$3="January",'Full Detail Sheet'!B213,IF($B$3="February",SUM('Full Detail Sheet'!B213:C213),IF($B$3="March",SUM('Full Detail Sheet'!B213:D213),IF($B$3="April",SUM('Full Detail Sheet'!B213:E213),IF($B$3="May",SUM('Full Detail Sheet'!B213:F213),IF($B$3="June",SUM('Full Detail Sheet'!B213:G213),IF($B$3="July",SUM('Full Detail Sheet'!B213:H213),IF($B$3="August",SUM('Full Detail Sheet'!B213:I213),IF($B$3="September",SUM('Full Detail Sheet'!B213:J213),IF($B$3="October",SUM('Full Detail Sheet'!B213:K213),IF($B$3="November",SUM('Full Detail Sheet'!B213:L213),IF($B$3="December",SUM('Full Detail Sheet'!B213:M213)))))))))))))</f>
        <v>10</v>
      </c>
      <c r="H40" s="22">
        <f t="shared" si="3"/>
        <v>0</v>
      </c>
      <c r="I40" s="23">
        <f t="shared" si="4"/>
        <v>0</v>
      </c>
    </row>
    <row r="41" spans="1:9" x14ac:dyDescent="0.2">
      <c r="A41" s="13" t="s">
        <v>41</v>
      </c>
      <c r="B41" s="20">
        <f>IF($B$3="January",'Full Detail Sheet'!B48,IF($B$3="February",SUM('Full Detail Sheet'!B48:C48),IF($B$3="March",SUM('Full Detail Sheet'!B48:D48),IF($B$3="April",SUM('Full Detail Sheet'!B48:E48),IF($B$3="May",SUM('Full Detail Sheet'!B48:F48),IF($B$3="June",SUM('Full Detail Sheet'!B48:G48),IF($B$3="July",SUM('Full Detail Sheet'!B48:H48),IF($B$3="August",SUM('Full Detail Sheet'!B48:I48),IF($B$3="September",SUM('Full Detail Sheet'!B48:J48),IF($B$3="October",SUM('Full Detail Sheet'!B48:K48),IF($B$3="November",SUM('Full Detail Sheet'!B48:L48),IF($B$3="December",SUM('Full Detail Sheet'!B48:M48)))))))))))))</f>
        <v>1045</v>
      </c>
      <c r="C41" s="21">
        <f>IF($B$3="January",'Full Detail Sheet'!B126,IF($B$3="February",SUM('Full Detail Sheet'!B126:C126),IF($B$3="March",SUM('Full Detail Sheet'!B126:D126),IF($B$3="April",SUM('Full Detail Sheet'!B126:E126),IF($B$3="May",SUM('Full Detail Sheet'!B126:F126),IF($B$3="June",SUM('Full Detail Sheet'!B126:G126),IF($B$3="July",SUM('Full Detail Sheet'!B126:H126),IF($B$3="August",SUM('Full Detail Sheet'!B126:I126),IF($B$3="September",SUM('Full Detail Sheet'!B126:J126),IF($B$3="October",SUM('Full Detail Sheet'!B126:K126),IF($B$3="November",SUM('Full Detail Sheet'!B126:L126),IF($B$3="December",SUM('Full Detail Sheet'!B126:M126)))))))))))))</f>
        <v>1045</v>
      </c>
      <c r="D41" s="22">
        <f t="shared" si="1"/>
        <v>0</v>
      </c>
      <c r="E41" s="23">
        <f t="shared" si="2"/>
        <v>0</v>
      </c>
      <c r="F41" s="20">
        <f t="shared" si="0"/>
        <v>1045</v>
      </c>
      <c r="G41" s="24">
        <f>IF($B$3="January",'Full Detail Sheet'!B214,IF($B$3="February",SUM('Full Detail Sheet'!B214:C214),IF($B$3="March",SUM('Full Detail Sheet'!B214:D214),IF($B$3="April",SUM('Full Detail Sheet'!B214:E214),IF($B$3="May",SUM('Full Detail Sheet'!B214:F214),IF($B$3="June",SUM('Full Detail Sheet'!B214:G214),IF($B$3="July",SUM('Full Detail Sheet'!B214:H214),IF($B$3="August",SUM('Full Detail Sheet'!B214:I214),IF($B$3="September",SUM('Full Detail Sheet'!B214:J214),IF($B$3="October",SUM('Full Detail Sheet'!B214:K214),IF($B$3="November",SUM('Full Detail Sheet'!B214:L214),IF($B$3="December",SUM('Full Detail Sheet'!B214:M214)))))))))))))</f>
        <v>1045</v>
      </c>
      <c r="H41" s="22">
        <f t="shared" si="3"/>
        <v>0</v>
      </c>
      <c r="I41" s="23">
        <f t="shared" si="4"/>
        <v>0</v>
      </c>
    </row>
    <row r="42" spans="1:9" x14ac:dyDescent="0.2">
      <c r="A42" s="13" t="s">
        <v>42</v>
      </c>
      <c r="B42" s="20">
        <f>IF($B$3="January",'Full Detail Sheet'!B49,IF($B$3="February",SUM('Full Detail Sheet'!B49:C49),IF($B$3="March",SUM('Full Detail Sheet'!B49:D49),IF($B$3="April",SUM('Full Detail Sheet'!B49:E49),IF($B$3="May",SUM('Full Detail Sheet'!B49:F49),IF($B$3="June",SUM('Full Detail Sheet'!B49:G49),IF($B$3="July",SUM('Full Detail Sheet'!B49:H49),IF($B$3="August",SUM('Full Detail Sheet'!B49:I49),IF($B$3="September",SUM('Full Detail Sheet'!B49:J49),IF($B$3="October",SUM('Full Detail Sheet'!B49:K49),IF($B$3="November",SUM('Full Detail Sheet'!B49:L49),IF($B$3="December",SUM('Full Detail Sheet'!B49:M49)))))))))))))</f>
        <v>10</v>
      </c>
      <c r="C42" s="21">
        <f>IF($B$3="January",'Full Detail Sheet'!B127,IF($B$3="February",SUM('Full Detail Sheet'!B127:C127),IF($B$3="March",SUM('Full Detail Sheet'!B127:D127),IF($B$3="April",SUM('Full Detail Sheet'!B127:E127),IF($B$3="May",SUM('Full Detail Sheet'!B127:F127),IF($B$3="June",SUM('Full Detail Sheet'!B127:G127),IF($B$3="July",SUM('Full Detail Sheet'!B127:H127),IF($B$3="August",SUM('Full Detail Sheet'!B127:I127),IF($B$3="September",SUM('Full Detail Sheet'!B127:J127),IF($B$3="October",SUM('Full Detail Sheet'!B127:K127),IF($B$3="November",SUM('Full Detail Sheet'!B127:L127),IF($B$3="December",SUM('Full Detail Sheet'!B127:M127)))))))))))))</f>
        <v>10</v>
      </c>
      <c r="D42" s="22">
        <f t="shared" si="1"/>
        <v>0</v>
      </c>
      <c r="E42" s="23">
        <f t="shared" si="2"/>
        <v>0</v>
      </c>
      <c r="F42" s="20">
        <f t="shared" si="0"/>
        <v>10</v>
      </c>
      <c r="G42" s="24">
        <f>IF($B$3="January",'Full Detail Sheet'!B215,IF($B$3="February",SUM('Full Detail Sheet'!B215:C215),IF($B$3="March",SUM('Full Detail Sheet'!B215:D215),IF($B$3="April",SUM('Full Detail Sheet'!B215:E215),IF($B$3="May",SUM('Full Detail Sheet'!B215:F215),IF($B$3="June",SUM('Full Detail Sheet'!B215:G215),IF($B$3="July",SUM('Full Detail Sheet'!B215:H215),IF($B$3="August",SUM('Full Detail Sheet'!B215:I215),IF($B$3="September",SUM('Full Detail Sheet'!B215:J215),IF($B$3="October",SUM('Full Detail Sheet'!B215:K215),IF($B$3="November",SUM('Full Detail Sheet'!B215:L215),IF($B$3="December",SUM('Full Detail Sheet'!B215:M215)))))))))))))</f>
        <v>10</v>
      </c>
      <c r="H42" s="22">
        <f t="shared" si="3"/>
        <v>0</v>
      </c>
      <c r="I42" s="23">
        <f t="shared" si="4"/>
        <v>0</v>
      </c>
    </row>
    <row r="43" spans="1:9" x14ac:dyDescent="0.2">
      <c r="A43" s="13" t="s">
        <v>43</v>
      </c>
      <c r="B43" s="20">
        <f>IF($B$3="January",'Full Detail Sheet'!B50,IF($B$3="February",SUM('Full Detail Sheet'!B50:C50),IF($B$3="March",SUM('Full Detail Sheet'!B50:D50),IF($B$3="April",SUM('Full Detail Sheet'!B50:E50),IF($B$3="May",SUM('Full Detail Sheet'!B50:F50),IF($B$3="June",SUM('Full Detail Sheet'!B50:G50),IF($B$3="July",SUM('Full Detail Sheet'!B50:H50),IF($B$3="August",SUM('Full Detail Sheet'!B50:I50),IF($B$3="September",SUM('Full Detail Sheet'!B50:J50),IF($B$3="October",SUM('Full Detail Sheet'!B50:K50),IF($B$3="November",SUM('Full Detail Sheet'!B50:L50),IF($B$3="December",SUM('Full Detail Sheet'!B50:M50)))))))))))))</f>
        <v>10</v>
      </c>
      <c r="C43" s="21">
        <f>IF($B$3="January",'Full Detail Sheet'!B128,IF($B$3="February",SUM('Full Detail Sheet'!B128:C128),IF($B$3="March",SUM('Full Detail Sheet'!B128:D128),IF($B$3="April",SUM('Full Detail Sheet'!B128:E128),IF($B$3="May",SUM('Full Detail Sheet'!B128:F128),IF($B$3="June",SUM('Full Detail Sheet'!B128:G128),IF($B$3="July",SUM('Full Detail Sheet'!B128:H128),IF($B$3="August",SUM('Full Detail Sheet'!B128:I128),IF($B$3="September",SUM('Full Detail Sheet'!B128:J128),IF($B$3="October",SUM('Full Detail Sheet'!B128:K128),IF($B$3="November",SUM('Full Detail Sheet'!B128:L128),IF($B$3="December",SUM('Full Detail Sheet'!B128:M128)))))))))))))</f>
        <v>10</v>
      </c>
      <c r="D43" s="22">
        <f t="shared" si="1"/>
        <v>0</v>
      </c>
      <c r="E43" s="23">
        <f t="shared" si="2"/>
        <v>0</v>
      </c>
      <c r="F43" s="20">
        <f t="shared" si="0"/>
        <v>10</v>
      </c>
      <c r="G43" s="24">
        <f>IF($B$3="January",'Full Detail Sheet'!B216,IF($B$3="February",SUM('Full Detail Sheet'!B216:C216),IF($B$3="March",SUM('Full Detail Sheet'!B216:D216),IF($B$3="April",SUM('Full Detail Sheet'!B216:E216),IF($B$3="May",SUM('Full Detail Sheet'!B216:F216),IF($B$3="June",SUM('Full Detail Sheet'!B216:G216),IF($B$3="July",SUM('Full Detail Sheet'!B216:H216),IF($B$3="August",SUM('Full Detail Sheet'!B216:I216),IF($B$3="September",SUM('Full Detail Sheet'!B216:J216),IF($B$3="October",SUM('Full Detail Sheet'!B216:K216),IF($B$3="November",SUM('Full Detail Sheet'!B216:L216),IF($B$3="December",SUM('Full Detail Sheet'!B216:M216)))))))))))))</f>
        <v>10</v>
      </c>
      <c r="H43" s="22">
        <f t="shared" si="3"/>
        <v>0</v>
      </c>
      <c r="I43" s="23">
        <f t="shared" si="4"/>
        <v>0</v>
      </c>
    </row>
    <row r="44" spans="1:9" s="36" customFormat="1" x14ac:dyDescent="0.2">
      <c r="A44" s="13" t="s">
        <v>44</v>
      </c>
      <c r="B44" s="25">
        <f>IF($B$3="January",'Full Detail Sheet'!B51,IF($B$3="February",SUM('Full Detail Sheet'!B51:C51),IF($B$3="March",SUM('Full Detail Sheet'!B51:D51),IF($B$3="April",SUM('Full Detail Sheet'!B51:E51),IF($B$3="May",SUM('Full Detail Sheet'!B51:F51),IF($B$3="June",SUM('Full Detail Sheet'!B51:G51),IF($B$3="July",SUM('Full Detail Sheet'!B51:H51),IF($B$3="August",SUM('Full Detail Sheet'!B51:I51),IF($B$3="September",SUM('Full Detail Sheet'!B51:J51),IF($B$3="October",SUM('Full Detail Sheet'!B51:K51),IF($B$3="November",SUM('Full Detail Sheet'!B51:L51),IF($B$3="December",SUM('Full Detail Sheet'!B51:M51)))))))))))))</f>
        <v>10</v>
      </c>
      <c r="C44" s="26">
        <f>IF($B$3="January",'Full Detail Sheet'!B129,IF($B$3="February",SUM('Full Detail Sheet'!B129:C129),IF($B$3="March",SUM('Full Detail Sheet'!B129:D129),IF($B$3="April",SUM('Full Detail Sheet'!B129:E129),IF($B$3="May",SUM('Full Detail Sheet'!B129:F129),IF($B$3="June",SUM('Full Detail Sheet'!B129:G129),IF($B$3="July",SUM('Full Detail Sheet'!B129:H129),IF($B$3="August",SUM('Full Detail Sheet'!B129:I129),IF($B$3="September",SUM('Full Detail Sheet'!B129:J129),IF($B$3="October",SUM('Full Detail Sheet'!B129:K129),IF($B$3="November",SUM('Full Detail Sheet'!B129:L129),IF($B$3="December",SUM('Full Detail Sheet'!B129:M129)))))))))))))</f>
        <v>10</v>
      </c>
      <c r="D44" s="27">
        <f t="shared" si="1"/>
        <v>0</v>
      </c>
      <c r="E44" s="28">
        <f t="shared" si="2"/>
        <v>0</v>
      </c>
      <c r="F44" s="25">
        <f t="shared" si="0"/>
        <v>10</v>
      </c>
      <c r="G44" s="29">
        <f>IF($B$3="January",'Full Detail Sheet'!B217,IF($B$3="February",SUM('Full Detail Sheet'!B217:C217),IF($B$3="March",SUM('Full Detail Sheet'!B217:D217),IF($B$3="April",SUM('Full Detail Sheet'!B217:E217),IF($B$3="May",SUM('Full Detail Sheet'!B217:F217),IF($B$3="June",SUM('Full Detail Sheet'!B217:G217),IF($B$3="July",SUM('Full Detail Sheet'!B217:H217),IF($B$3="August",SUM('Full Detail Sheet'!B217:I217),IF($B$3="September",SUM('Full Detail Sheet'!B217:J217),IF($B$3="October",SUM('Full Detail Sheet'!B217:K217),IF($B$3="November",SUM('Full Detail Sheet'!B217:L217),IF($B$3="December",SUM('Full Detail Sheet'!B217:M217)))))))))))))</f>
        <v>10</v>
      </c>
      <c r="H44" s="27">
        <f t="shared" si="3"/>
        <v>0</v>
      </c>
      <c r="I44" s="28">
        <f t="shared" si="4"/>
        <v>0</v>
      </c>
    </row>
    <row r="45" spans="1:9" s="2" customFormat="1" x14ac:dyDescent="0.2">
      <c r="A45" s="7" t="s">
        <v>45</v>
      </c>
      <c r="B45" s="30">
        <f>IF($B$3="January",'Full Detail Sheet'!B52,IF($B$3="February",SUM('Full Detail Sheet'!B52:C52),IF($B$3="March",SUM('Full Detail Sheet'!B52:D52),IF($B$3="April",SUM('Full Detail Sheet'!B52:E52),IF($B$3="May",SUM('Full Detail Sheet'!B52:F52),IF($B$3="June",SUM('Full Detail Sheet'!B52:G52),IF($B$3="July",SUM('Full Detail Sheet'!B52:H52),IF($B$3="August",SUM('Full Detail Sheet'!B52:I52),IF($B$3="September",SUM('Full Detail Sheet'!B52:J52),IF($B$3="October",SUM('Full Detail Sheet'!B52:K52),IF($B$3="November",SUM('Full Detail Sheet'!B52:L52),IF($B$3="December",SUM('Full Detail Sheet'!B52:M52)))))))))))))</f>
        <v>1085</v>
      </c>
      <c r="C45" s="31">
        <f>IF($B$3="January",'Full Detail Sheet'!B130,IF($B$3="February",SUM('Full Detail Sheet'!B130:C130),IF($B$3="March",SUM('Full Detail Sheet'!B130:D130),IF($B$3="April",SUM('Full Detail Sheet'!B130:E130),IF($B$3="May",SUM('Full Detail Sheet'!B130:F130),IF($B$3="June",SUM('Full Detail Sheet'!B130:G130),IF($B$3="July",SUM('Full Detail Sheet'!B130:H130),IF($B$3="August",SUM('Full Detail Sheet'!B130:I130),IF($B$3="September",SUM('Full Detail Sheet'!B130:J130),IF($B$3="October",SUM('Full Detail Sheet'!B130:K130),IF($B$3="November",SUM('Full Detail Sheet'!B130:L130),IF($B$3="December",SUM('Full Detail Sheet'!B130:M130)))))))))))))</f>
        <v>1085</v>
      </c>
      <c r="D45" s="32">
        <f t="shared" si="1"/>
        <v>0</v>
      </c>
      <c r="E45" s="33">
        <f t="shared" si="2"/>
        <v>0</v>
      </c>
      <c r="F45" s="30">
        <f t="shared" si="0"/>
        <v>1085</v>
      </c>
      <c r="G45" s="34">
        <f>IF($B$3="January",'Full Detail Sheet'!B218,IF($B$3="February",SUM('Full Detail Sheet'!B218:C218),IF($B$3="March",SUM('Full Detail Sheet'!B218:D218),IF($B$3="April",SUM('Full Detail Sheet'!B218:E218),IF($B$3="May",SUM('Full Detail Sheet'!B218:F218),IF($B$3="June",SUM('Full Detail Sheet'!B218:G218),IF($B$3="July",SUM('Full Detail Sheet'!B218:H218),IF($B$3="August",SUM('Full Detail Sheet'!B218:I218),IF($B$3="September",SUM('Full Detail Sheet'!B218:J218),IF($B$3="October",SUM('Full Detail Sheet'!B218:K218),IF($B$3="November",SUM('Full Detail Sheet'!B218:L218),IF($B$3="December",SUM('Full Detail Sheet'!B218:M218)))))))))))))</f>
        <v>1085</v>
      </c>
      <c r="H45" s="32">
        <f t="shared" si="3"/>
        <v>0</v>
      </c>
      <c r="I45" s="33">
        <f t="shared" si="4"/>
        <v>0</v>
      </c>
    </row>
    <row r="46" spans="1:9" x14ac:dyDescent="0.2">
      <c r="A46" s="13"/>
      <c r="B46" s="20"/>
      <c r="C46" s="21"/>
      <c r="D46" s="22"/>
      <c r="E46" s="23"/>
      <c r="F46" s="20"/>
      <c r="G46" s="24"/>
      <c r="H46" s="22"/>
      <c r="I46" s="23"/>
    </row>
    <row r="47" spans="1:9" x14ac:dyDescent="0.2">
      <c r="A47" s="13" t="s">
        <v>46</v>
      </c>
      <c r="B47" s="20">
        <f>IF($B$3="January",'Full Detail Sheet'!B54,IF($B$3="February",SUM('Full Detail Sheet'!B54:C54),IF($B$3="March",SUM('Full Detail Sheet'!B54:D54),IF($B$3="April",SUM('Full Detail Sheet'!B54:E54),IF($B$3="May",SUM('Full Detail Sheet'!B54:F54),IF($B$3="June",SUM('Full Detail Sheet'!B54:G54),IF($B$3="July",SUM('Full Detail Sheet'!B54:H54),IF($B$3="August",SUM('Full Detail Sheet'!B54:I54),IF($B$3="September",SUM('Full Detail Sheet'!B54:J54),IF($B$3="October",SUM('Full Detail Sheet'!B54:K54),IF($B$3="November",SUM('Full Detail Sheet'!B54:L54),IF($B$3="December",SUM('Full Detail Sheet'!B54:M54)))))))))))))</f>
        <v>10</v>
      </c>
      <c r="C47" s="21">
        <f>IF($B$3="January",'Full Detail Sheet'!B132,IF($B$3="February",SUM('Full Detail Sheet'!B132:C132),IF($B$3="March",SUM('Full Detail Sheet'!B132:D132),IF($B$3="April",SUM('Full Detail Sheet'!B132:E132),IF($B$3="May",SUM('Full Detail Sheet'!B132:F132),IF($B$3="June",SUM('Full Detail Sheet'!B132:G132),IF($B$3="July",SUM('Full Detail Sheet'!B132:H132),IF($B$3="August",SUM('Full Detail Sheet'!B132:I132),IF($B$3="September",SUM('Full Detail Sheet'!B132:J132),IF($B$3="October",SUM('Full Detail Sheet'!B132:K132),IF($B$3="November",SUM('Full Detail Sheet'!B132:L132),IF($B$3="December",SUM('Full Detail Sheet'!B132:M132)))))))))))))</f>
        <v>10</v>
      </c>
      <c r="D47" s="22">
        <f t="shared" si="1"/>
        <v>0</v>
      </c>
      <c r="E47" s="23">
        <f t="shared" si="2"/>
        <v>0</v>
      </c>
      <c r="F47" s="20">
        <f t="shared" si="0"/>
        <v>10</v>
      </c>
      <c r="G47" s="24">
        <f>IF($B$3="January",'Full Detail Sheet'!B220,IF($B$3="February",SUM('Full Detail Sheet'!B220:C220),IF($B$3="March",SUM('Full Detail Sheet'!B220:D220),IF($B$3="April",SUM('Full Detail Sheet'!B220:E220),IF($B$3="May",SUM('Full Detail Sheet'!B220:F220),IF($B$3="June",SUM('Full Detail Sheet'!B220:G220),IF($B$3="July",SUM('Full Detail Sheet'!B220:H220),IF($B$3="August",SUM('Full Detail Sheet'!B220:I220),IF($B$3="September",SUM('Full Detail Sheet'!B220:J220),IF($B$3="October",SUM('Full Detail Sheet'!B220:K220),IF($B$3="November",SUM('Full Detail Sheet'!B220:L220),IF($B$3="December",SUM('Full Detail Sheet'!B220:M220)))))))))))))</f>
        <v>10</v>
      </c>
      <c r="H47" s="22">
        <f t="shared" si="3"/>
        <v>0</v>
      </c>
      <c r="I47" s="23">
        <f t="shared" si="4"/>
        <v>0</v>
      </c>
    </row>
    <row r="48" spans="1:9" x14ac:dyDescent="0.2">
      <c r="A48" s="13" t="s">
        <v>47</v>
      </c>
      <c r="B48" s="20">
        <f>IF($B$3="January",'Full Detail Sheet'!B55,IF($B$3="February",SUM('Full Detail Sheet'!B55:C55),IF($B$3="March",SUM('Full Detail Sheet'!B55:D55),IF($B$3="April",SUM('Full Detail Sheet'!B55:E55),IF($B$3="May",SUM('Full Detail Sheet'!B55:F55),IF($B$3="June",SUM('Full Detail Sheet'!B55:G55),IF($B$3="July",SUM('Full Detail Sheet'!B55:H55),IF($B$3="August",SUM('Full Detail Sheet'!B55:I55),IF($B$3="September",SUM('Full Detail Sheet'!B55:J55),IF($B$3="October",SUM('Full Detail Sheet'!B55:K55),IF($B$3="November",SUM('Full Detail Sheet'!B55:L55),IF($B$3="December",SUM('Full Detail Sheet'!B55:M55)))))))))))))</f>
        <v>10</v>
      </c>
      <c r="C48" s="21">
        <f>IF($B$3="January",'Full Detail Sheet'!B133,IF($B$3="February",SUM('Full Detail Sheet'!B133:C133),IF($B$3="March",SUM('Full Detail Sheet'!B133:D133),IF($B$3="April",SUM('Full Detail Sheet'!B133:E133),IF($B$3="May",SUM('Full Detail Sheet'!B133:F133),IF($B$3="June",SUM('Full Detail Sheet'!B133:G133),IF($B$3="July",SUM('Full Detail Sheet'!B133:H133),IF($B$3="August",SUM('Full Detail Sheet'!B133:I133),IF($B$3="September",SUM('Full Detail Sheet'!B133:J133),IF($B$3="October",SUM('Full Detail Sheet'!B133:K133),IF($B$3="November",SUM('Full Detail Sheet'!B133:L133),IF($B$3="December",SUM('Full Detail Sheet'!B133:M133)))))))))))))</f>
        <v>10</v>
      </c>
      <c r="D48" s="22">
        <f t="shared" si="1"/>
        <v>0</v>
      </c>
      <c r="E48" s="23">
        <f t="shared" si="2"/>
        <v>0</v>
      </c>
      <c r="F48" s="20">
        <f t="shared" si="0"/>
        <v>10</v>
      </c>
      <c r="G48" s="24">
        <f>IF($B$3="January",'Full Detail Sheet'!B221,IF($B$3="February",SUM('Full Detail Sheet'!B221:C221),IF($B$3="March",SUM('Full Detail Sheet'!B221:D221),IF($B$3="April",SUM('Full Detail Sheet'!B221:E221),IF($B$3="May",SUM('Full Detail Sheet'!B221:F221),IF($B$3="June",SUM('Full Detail Sheet'!B221:G221),IF($B$3="July",SUM('Full Detail Sheet'!B221:H221),IF($B$3="August",SUM('Full Detail Sheet'!B221:I221),IF($B$3="September",SUM('Full Detail Sheet'!B221:J221),IF($B$3="October",SUM('Full Detail Sheet'!B221:K221),IF($B$3="November",SUM('Full Detail Sheet'!B221:L221),IF($B$3="December",SUM('Full Detail Sheet'!B221:M221)))))))))))))</f>
        <v>10</v>
      </c>
      <c r="H48" s="22">
        <f t="shared" si="3"/>
        <v>0</v>
      </c>
      <c r="I48" s="23">
        <f t="shared" si="4"/>
        <v>0</v>
      </c>
    </row>
    <row r="49" spans="1:9" x14ac:dyDescent="0.2">
      <c r="A49" s="13" t="s">
        <v>48</v>
      </c>
      <c r="B49" s="20">
        <f>IF($B$3="January",'Full Detail Sheet'!B56,IF($B$3="February",SUM('Full Detail Sheet'!B56:C56),IF($B$3="March",SUM('Full Detail Sheet'!B56:D56),IF($B$3="April",SUM('Full Detail Sheet'!B56:E56),IF($B$3="May",SUM('Full Detail Sheet'!B56:F56),IF($B$3="June",SUM('Full Detail Sheet'!B56:G56),IF($B$3="July",SUM('Full Detail Sheet'!B56:H56),IF($B$3="August",SUM('Full Detail Sheet'!B56:I56),IF($B$3="September",SUM('Full Detail Sheet'!B56:J56),IF($B$3="October",SUM('Full Detail Sheet'!B56:K56),IF($B$3="November",SUM('Full Detail Sheet'!B56:L56),IF($B$3="December",SUM('Full Detail Sheet'!B56:M56)))))))))))))</f>
        <v>2045</v>
      </c>
      <c r="C49" s="21">
        <f>IF($B$3="January",'Full Detail Sheet'!B134,IF($B$3="February",SUM('Full Detail Sheet'!B134:C134),IF($B$3="March",SUM('Full Detail Sheet'!B134:D134),IF($B$3="April",SUM('Full Detail Sheet'!B134:E134),IF($B$3="May",SUM('Full Detail Sheet'!B134:F134),IF($B$3="June",SUM('Full Detail Sheet'!B134:G134),IF($B$3="July",SUM('Full Detail Sheet'!B134:H134),IF($B$3="August",SUM('Full Detail Sheet'!B134:I134),IF($B$3="September",SUM('Full Detail Sheet'!B134:J134),IF($B$3="October",SUM('Full Detail Sheet'!B134:K134),IF($B$3="November",SUM('Full Detail Sheet'!B134:L134),IF($B$3="December",SUM('Full Detail Sheet'!B134:M134)))))))))))))</f>
        <v>2045</v>
      </c>
      <c r="D49" s="22">
        <f t="shared" si="1"/>
        <v>0</v>
      </c>
      <c r="E49" s="23">
        <f t="shared" si="2"/>
        <v>0</v>
      </c>
      <c r="F49" s="20">
        <f t="shared" si="0"/>
        <v>2045</v>
      </c>
      <c r="G49" s="24">
        <f>IF($B$3="January",'Full Detail Sheet'!B222,IF($B$3="February",SUM('Full Detail Sheet'!B222:C222),IF($B$3="March",SUM('Full Detail Sheet'!B222:D222),IF($B$3="April",SUM('Full Detail Sheet'!B222:E222),IF($B$3="May",SUM('Full Detail Sheet'!B222:F222),IF($B$3="June",SUM('Full Detail Sheet'!B222:G222),IF($B$3="July",SUM('Full Detail Sheet'!B222:H222),IF($B$3="August",SUM('Full Detail Sheet'!B222:I222),IF($B$3="September",SUM('Full Detail Sheet'!B222:J222),IF($B$3="October",SUM('Full Detail Sheet'!B222:K222),IF($B$3="November",SUM('Full Detail Sheet'!B222:L222),IF($B$3="December",SUM('Full Detail Sheet'!B222:M222)))))))))))))</f>
        <v>2045</v>
      </c>
      <c r="H49" s="22">
        <f t="shared" si="3"/>
        <v>0</v>
      </c>
      <c r="I49" s="23">
        <f t="shared" si="4"/>
        <v>0</v>
      </c>
    </row>
    <row r="50" spans="1:9" s="2" customFormat="1" x14ac:dyDescent="0.2">
      <c r="A50" s="13" t="s">
        <v>49</v>
      </c>
      <c r="B50" s="20">
        <f>IF($B$3="January",'Full Detail Sheet'!B57,IF($B$3="February",SUM('Full Detail Sheet'!B57:C57),IF($B$3="March",SUM('Full Detail Sheet'!B57:D57),IF($B$3="April",SUM('Full Detail Sheet'!B57:E57),IF($B$3="May",SUM('Full Detail Sheet'!B57:F57),IF($B$3="June",SUM('Full Detail Sheet'!B57:G57),IF($B$3="July",SUM('Full Detail Sheet'!B57:H57),IF($B$3="August",SUM('Full Detail Sheet'!B57:I57),IF($B$3="September",SUM('Full Detail Sheet'!B57:J57),IF($B$3="October",SUM('Full Detail Sheet'!B57:K57),IF($B$3="November",SUM('Full Detail Sheet'!B57:L57),IF($B$3="December",SUM('Full Detail Sheet'!B57:M57)))))))))))))</f>
        <v>10</v>
      </c>
      <c r="C50" s="21">
        <f>IF($B$3="January",'Full Detail Sheet'!B135,IF($B$3="February",SUM('Full Detail Sheet'!B135:C135),IF($B$3="March",SUM('Full Detail Sheet'!B135:D135),IF($B$3="April",SUM('Full Detail Sheet'!B135:E135),IF($B$3="May",SUM('Full Detail Sheet'!B135:F135),IF($B$3="June",SUM('Full Detail Sheet'!B135:G135),IF($B$3="July",SUM('Full Detail Sheet'!B135:H135),IF($B$3="August",SUM('Full Detail Sheet'!B135:I135),IF($B$3="September",SUM('Full Detail Sheet'!B135:J135),IF($B$3="October",SUM('Full Detail Sheet'!B135:K135),IF($B$3="November",SUM('Full Detail Sheet'!B135:L135),IF($B$3="December",SUM('Full Detail Sheet'!B135:M135)))))))))))))</f>
        <v>10</v>
      </c>
      <c r="D50" s="22">
        <f t="shared" si="1"/>
        <v>0</v>
      </c>
      <c r="E50" s="23">
        <f t="shared" si="2"/>
        <v>0</v>
      </c>
      <c r="F50" s="20">
        <f t="shared" si="0"/>
        <v>10</v>
      </c>
      <c r="G50" s="24">
        <f>IF($B$3="January",'Full Detail Sheet'!B223,IF($B$3="February",SUM('Full Detail Sheet'!B223:C223),IF($B$3="March",SUM('Full Detail Sheet'!B223:D223),IF($B$3="April",SUM('Full Detail Sheet'!B223:E223),IF($B$3="May",SUM('Full Detail Sheet'!B223:F223),IF($B$3="June",SUM('Full Detail Sheet'!B223:G223),IF($B$3="July",SUM('Full Detail Sheet'!B223:H223),IF($B$3="August",SUM('Full Detail Sheet'!B223:I223),IF($B$3="September",SUM('Full Detail Sheet'!B223:J223),IF($B$3="October",SUM('Full Detail Sheet'!B223:K223),IF($B$3="November",SUM('Full Detail Sheet'!B223:L223),IF($B$3="December",SUM('Full Detail Sheet'!B223:M223)))))))))))))</f>
        <v>10</v>
      </c>
      <c r="H50" s="22">
        <f t="shared" si="3"/>
        <v>0</v>
      </c>
      <c r="I50" s="23">
        <f t="shared" si="4"/>
        <v>0</v>
      </c>
    </row>
    <row r="51" spans="1:9" x14ac:dyDescent="0.2">
      <c r="A51" s="13" t="s">
        <v>50</v>
      </c>
      <c r="B51" s="20">
        <f>IF($B$3="January",'Full Detail Sheet'!B58,IF($B$3="February",SUM('Full Detail Sheet'!B58:C58),IF($B$3="March",SUM('Full Detail Sheet'!B58:D58),IF($B$3="April",SUM('Full Detail Sheet'!B58:E58),IF($B$3="May",SUM('Full Detail Sheet'!B58:F58),IF($B$3="June",SUM('Full Detail Sheet'!B58:G58),IF($B$3="July",SUM('Full Detail Sheet'!B58:H58),IF($B$3="August",SUM('Full Detail Sheet'!B58:I58),IF($B$3="September",SUM('Full Detail Sheet'!B58:J58),IF($B$3="October",SUM('Full Detail Sheet'!B58:K58),IF($B$3="November",SUM('Full Detail Sheet'!B58:L58),IF($B$3="December",SUM('Full Detail Sheet'!B58:M58)))))))))))))</f>
        <v>10</v>
      </c>
      <c r="C51" s="21">
        <f>IF($B$3="January",'Full Detail Sheet'!B136,IF($B$3="February",SUM('Full Detail Sheet'!B136:C136),IF($B$3="March",SUM('Full Detail Sheet'!B136:D136),IF($B$3="April",SUM('Full Detail Sheet'!B136:E136),IF($B$3="May",SUM('Full Detail Sheet'!B136:F136),IF($B$3="June",SUM('Full Detail Sheet'!B136:G136),IF($B$3="July",SUM('Full Detail Sheet'!B136:H136),IF($B$3="August",SUM('Full Detail Sheet'!B136:I136),IF($B$3="September",SUM('Full Detail Sheet'!B136:J136),IF($B$3="October",SUM('Full Detail Sheet'!B136:K136),IF($B$3="November",SUM('Full Detail Sheet'!B136:L136),IF($B$3="December",SUM('Full Detail Sheet'!B136:M136)))))))))))))</f>
        <v>10</v>
      </c>
      <c r="D51" s="22">
        <f t="shared" si="1"/>
        <v>0</v>
      </c>
      <c r="E51" s="23">
        <f t="shared" si="2"/>
        <v>0</v>
      </c>
      <c r="F51" s="20">
        <f t="shared" si="0"/>
        <v>10</v>
      </c>
      <c r="G51" s="24">
        <f>IF($B$3="January",'Full Detail Sheet'!B224,IF($B$3="February",SUM('Full Detail Sheet'!B224:C224),IF($B$3="March",SUM('Full Detail Sheet'!B224:D224),IF($B$3="April",SUM('Full Detail Sheet'!B224:E224),IF($B$3="May",SUM('Full Detail Sheet'!B224:F224),IF($B$3="June",SUM('Full Detail Sheet'!B224:G224),IF($B$3="July",SUM('Full Detail Sheet'!B224:H224),IF($B$3="August",SUM('Full Detail Sheet'!B224:I224),IF($B$3="September",SUM('Full Detail Sheet'!B224:J224),IF($B$3="October",SUM('Full Detail Sheet'!B224:K224),IF($B$3="November",SUM('Full Detail Sheet'!B224:L224),IF($B$3="December",SUM('Full Detail Sheet'!B224:M224)))))))))))))</f>
        <v>10</v>
      </c>
      <c r="H51" s="22">
        <f t="shared" si="3"/>
        <v>0</v>
      </c>
      <c r="I51" s="23">
        <f t="shared" si="4"/>
        <v>0</v>
      </c>
    </row>
    <row r="52" spans="1:9" x14ac:dyDescent="0.2">
      <c r="A52" s="13" t="s">
        <v>51</v>
      </c>
      <c r="B52" s="20">
        <f>IF($B$3="January",'Full Detail Sheet'!B59,IF($B$3="February",SUM('Full Detail Sheet'!B59:C59),IF($B$3="March",SUM('Full Detail Sheet'!B59:D59),IF($B$3="April",SUM('Full Detail Sheet'!B59:E59),IF($B$3="May",SUM('Full Detail Sheet'!B59:F59),IF($B$3="June",SUM('Full Detail Sheet'!B59:G59),IF($B$3="July",SUM('Full Detail Sheet'!B59:H59),IF($B$3="August",SUM('Full Detail Sheet'!B59:I59),IF($B$3="September",SUM('Full Detail Sheet'!B59:J59),IF($B$3="October",SUM('Full Detail Sheet'!B59:K59),IF($B$3="November",SUM('Full Detail Sheet'!B59:L59),IF($B$3="December",SUM('Full Detail Sheet'!B59:M59)))))))))))))</f>
        <v>10</v>
      </c>
      <c r="C52" s="21">
        <f>IF($B$3="January",'Full Detail Sheet'!B137,IF($B$3="February",SUM('Full Detail Sheet'!B137:C137),IF($B$3="March",SUM('Full Detail Sheet'!B137:D137),IF($B$3="April",SUM('Full Detail Sheet'!B137:E137),IF($B$3="May",SUM('Full Detail Sheet'!B137:F137),IF($B$3="June",SUM('Full Detail Sheet'!B137:G137),IF($B$3="July",SUM('Full Detail Sheet'!B137:H137),IF($B$3="August",SUM('Full Detail Sheet'!B137:I137),IF($B$3="September",SUM('Full Detail Sheet'!B137:J137),IF($B$3="October",SUM('Full Detail Sheet'!B137:K137),IF($B$3="November",SUM('Full Detail Sheet'!B137:L137),IF($B$3="December",SUM('Full Detail Sheet'!B137:M137)))))))))))))</f>
        <v>10</v>
      </c>
      <c r="D52" s="22">
        <f t="shared" si="1"/>
        <v>0</v>
      </c>
      <c r="E52" s="23">
        <f t="shared" si="2"/>
        <v>0</v>
      </c>
      <c r="F52" s="20">
        <f t="shared" si="0"/>
        <v>10</v>
      </c>
      <c r="G52" s="24">
        <f>IF($B$3="January",'Full Detail Sheet'!B225,IF($B$3="February",SUM('Full Detail Sheet'!B225:C225),IF($B$3="March",SUM('Full Detail Sheet'!B225:D225),IF($B$3="April",SUM('Full Detail Sheet'!B225:E225),IF($B$3="May",SUM('Full Detail Sheet'!B225:F225),IF($B$3="June",SUM('Full Detail Sheet'!B225:G225),IF($B$3="July",SUM('Full Detail Sheet'!B225:H225),IF($B$3="August",SUM('Full Detail Sheet'!B225:I225),IF($B$3="September",SUM('Full Detail Sheet'!B225:J225),IF($B$3="October",SUM('Full Detail Sheet'!B225:K225),IF($B$3="November",SUM('Full Detail Sheet'!B225:L225),IF($B$3="December",SUM('Full Detail Sheet'!B225:M225)))))))))))))</f>
        <v>10</v>
      </c>
      <c r="H52" s="22">
        <f t="shared" si="3"/>
        <v>0</v>
      </c>
      <c r="I52" s="23">
        <f t="shared" si="4"/>
        <v>0</v>
      </c>
    </row>
    <row r="53" spans="1:9" x14ac:dyDescent="0.2">
      <c r="A53" s="13" t="s">
        <v>52</v>
      </c>
      <c r="B53" s="25">
        <f>IF($B$3="January",'Full Detail Sheet'!B60,IF($B$3="February",SUM('Full Detail Sheet'!B60:C60),IF($B$3="March",SUM('Full Detail Sheet'!B60:D60),IF($B$3="April",SUM('Full Detail Sheet'!B60:E60),IF($B$3="May",SUM('Full Detail Sheet'!B60:F60),IF($B$3="June",SUM('Full Detail Sheet'!B60:G60),IF($B$3="July",SUM('Full Detail Sheet'!B60:H60),IF($B$3="August",SUM('Full Detail Sheet'!B60:I60),IF($B$3="September",SUM('Full Detail Sheet'!B60:J60),IF($B$3="October",SUM('Full Detail Sheet'!B60:K60),IF($B$3="November",SUM('Full Detail Sheet'!B60:L60),IF($B$3="December",SUM('Full Detail Sheet'!B60:M60)))))))))))))</f>
        <v>10</v>
      </c>
      <c r="C53" s="26">
        <f>IF($B$3="January",'Full Detail Sheet'!B138,IF($B$3="February",SUM('Full Detail Sheet'!B138:C138),IF($B$3="March",SUM('Full Detail Sheet'!B138:D138),IF($B$3="April",SUM('Full Detail Sheet'!B138:E138),IF($B$3="May",SUM('Full Detail Sheet'!B138:F138),IF($B$3="June",SUM('Full Detail Sheet'!B138:G138),IF($B$3="July",SUM('Full Detail Sheet'!B138:H138),IF($B$3="August",SUM('Full Detail Sheet'!B138:I138),IF($B$3="September",SUM('Full Detail Sheet'!B138:J138),IF($B$3="October",SUM('Full Detail Sheet'!B138:K138),IF($B$3="November",SUM('Full Detail Sheet'!B138:L138),IF($B$3="December",SUM('Full Detail Sheet'!B138:M138)))))))))))))</f>
        <v>10</v>
      </c>
      <c r="D53" s="27">
        <f t="shared" si="1"/>
        <v>0</v>
      </c>
      <c r="E53" s="28">
        <f t="shared" si="2"/>
        <v>0</v>
      </c>
      <c r="F53" s="25">
        <f t="shared" si="0"/>
        <v>10</v>
      </c>
      <c r="G53" s="29">
        <f>IF($B$3="January",'Full Detail Sheet'!B226,IF($B$3="February",SUM('Full Detail Sheet'!B226:C226),IF($B$3="March",SUM('Full Detail Sheet'!B226:D226),IF($B$3="April",SUM('Full Detail Sheet'!B226:E226),IF($B$3="May",SUM('Full Detail Sheet'!B226:F226),IF($B$3="June",SUM('Full Detail Sheet'!B226:G226),IF($B$3="July",SUM('Full Detail Sheet'!B226:H226),IF($B$3="August",SUM('Full Detail Sheet'!B226:I226),IF($B$3="September",SUM('Full Detail Sheet'!B226:J226),IF($B$3="October",SUM('Full Detail Sheet'!B226:K226),IF($B$3="November",SUM('Full Detail Sheet'!B226:L226),IF($B$3="December",SUM('Full Detail Sheet'!B226:M226)))))))))))))</f>
        <v>10</v>
      </c>
      <c r="H53" s="27">
        <f t="shared" si="3"/>
        <v>0</v>
      </c>
      <c r="I53" s="28">
        <f t="shared" si="4"/>
        <v>0</v>
      </c>
    </row>
    <row r="54" spans="1:9" s="2" customFormat="1" x14ac:dyDescent="0.2">
      <c r="A54" s="7" t="s">
        <v>53</v>
      </c>
      <c r="B54" s="30">
        <f>IF($B$3="January",'Full Detail Sheet'!B61,IF($B$3="February",SUM('Full Detail Sheet'!B61:C61),IF($B$3="March",SUM('Full Detail Sheet'!B61:D61),IF($B$3="April",SUM('Full Detail Sheet'!B61:E61),IF($B$3="May",SUM('Full Detail Sheet'!B61:F61),IF($B$3="June",SUM('Full Detail Sheet'!B61:G61),IF($B$3="July",SUM('Full Detail Sheet'!B61:H61),IF($B$3="August",SUM('Full Detail Sheet'!B61:I61),IF($B$3="September",SUM('Full Detail Sheet'!B61:J61),IF($B$3="October",SUM('Full Detail Sheet'!B61:K61),IF($B$3="November",SUM('Full Detail Sheet'!B61:L61),IF($B$3="December",SUM('Full Detail Sheet'!B61:M61)))))))))))))</f>
        <v>2105</v>
      </c>
      <c r="C54" s="31">
        <f>IF($B$3="January",'Full Detail Sheet'!B139,IF($B$3="February",SUM('Full Detail Sheet'!B139:C139),IF($B$3="March",SUM('Full Detail Sheet'!B139:D139),IF($B$3="April",SUM('Full Detail Sheet'!B139:E139),IF($B$3="May",SUM('Full Detail Sheet'!B139:F139),IF($B$3="June",SUM('Full Detail Sheet'!B139:G139),IF($B$3="July",SUM('Full Detail Sheet'!B139:H139),IF($B$3="August",SUM('Full Detail Sheet'!B139:I139),IF($B$3="September",SUM('Full Detail Sheet'!B139:J139),IF($B$3="October",SUM('Full Detail Sheet'!B139:K139),IF($B$3="November",SUM('Full Detail Sheet'!B139:L139),IF($B$3="December",SUM('Full Detail Sheet'!B139:M139)))))))))))))</f>
        <v>2105</v>
      </c>
      <c r="D54" s="32">
        <f t="shared" si="1"/>
        <v>0</v>
      </c>
      <c r="E54" s="33">
        <f t="shared" si="2"/>
        <v>0</v>
      </c>
      <c r="F54" s="30">
        <f t="shared" si="0"/>
        <v>2105</v>
      </c>
      <c r="G54" s="34">
        <f>IF($B$3="January",'Full Detail Sheet'!B227,IF($B$3="February",SUM('Full Detail Sheet'!B227:C227),IF($B$3="March",SUM('Full Detail Sheet'!B227:D227),IF($B$3="April",SUM('Full Detail Sheet'!B227:E227),IF($B$3="May",SUM('Full Detail Sheet'!B227:F227),IF($B$3="June",SUM('Full Detail Sheet'!B227:G227),IF($B$3="July",SUM('Full Detail Sheet'!B227:H227),IF($B$3="August",SUM('Full Detail Sheet'!B227:I227),IF($B$3="September",SUM('Full Detail Sheet'!B227:J227),IF($B$3="October",SUM('Full Detail Sheet'!B227:K227),IF($B$3="November",SUM('Full Detail Sheet'!B227:L227),IF($B$3="December",SUM('Full Detail Sheet'!B227:M227)))))))))))))</f>
        <v>2105</v>
      </c>
      <c r="H54" s="32">
        <f t="shared" si="3"/>
        <v>0</v>
      </c>
      <c r="I54" s="33">
        <f t="shared" si="4"/>
        <v>0</v>
      </c>
    </row>
    <row r="55" spans="1:9" x14ac:dyDescent="0.2">
      <c r="A55" s="38"/>
      <c r="B55" s="20"/>
      <c r="C55" s="21"/>
      <c r="D55" s="22"/>
      <c r="E55" s="23"/>
      <c r="F55" s="20"/>
      <c r="G55" s="24"/>
      <c r="H55" s="22"/>
      <c r="I55" s="23"/>
    </row>
    <row r="56" spans="1:9" s="2" customFormat="1" x14ac:dyDescent="0.2">
      <c r="A56" s="38" t="s">
        <v>54</v>
      </c>
      <c r="B56" s="20">
        <f>IF($B$3="January",'Full Detail Sheet'!B63,IF($B$3="February",SUM('Full Detail Sheet'!B63:C63),IF($B$3="March",SUM('Full Detail Sheet'!B63:D63),IF($B$3="April",SUM('Full Detail Sheet'!B63:E63),IF($B$3="May",SUM('Full Detail Sheet'!B63:F63),IF($B$3="June",SUM('Full Detail Sheet'!B63:G63),IF($B$3="July",SUM('Full Detail Sheet'!B63:H63),IF($B$3="August",SUM('Full Detail Sheet'!B63:I63),IF($B$3="September",SUM('Full Detail Sheet'!B63:J63),IF($B$3="October",SUM('Full Detail Sheet'!B63:K63),IF($B$3="November",SUM('Full Detail Sheet'!B63:L63),IF($B$3="December",SUM('Full Detail Sheet'!B63:M63)))))))))))))</f>
        <v>10</v>
      </c>
      <c r="C56" s="21">
        <f>IF($B$3="January",'Full Detail Sheet'!B141,IF($B$3="February",SUM('Full Detail Sheet'!B141:C141),IF($B$3="March",SUM('Full Detail Sheet'!B141:D141),IF($B$3="April",SUM('Full Detail Sheet'!B141:E141),IF($B$3="May",SUM('Full Detail Sheet'!B141:F141),IF($B$3="June",SUM('Full Detail Sheet'!B141:G141),IF($B$3="July",SUM('Full Detail Sheet'!B141:H141),IF($B$3="August",SUM('Full Detail Sheet'!B141:I141),IF($B$3="September",SUM('Full Detail Sheet'!B141:J141),IF($B$3="October",SUM('Full Detail Sheet'!B141:K141),IF($B$3="November",SUM('Full Detail Sheet'!B141:L141),IF($B$3="December",SUM('Full Detail Sheet'!B141:M141)))))))))))))</f>
        <v>10</v>
      </c>
      <c r="D56" s="22">
        <f t="shared" si="1"/>
        <v>0</v>
      </c>
      <c r="E56" s="23">
        <f t="shared" si="2"/>
        <v>0</v>
      </c>
      <c r="F56" s="20">
        <f t="shared" si="0"/>
        <v>10</v>
      </c>
      <c r="G56" s="24">
        <f>IF($B$3="January",'Full Detail Sheet'!B229,IF($B$3="February",SUM('Full Detail Sheet'!B229:C229),IF($B$3="March",SUM('Full Detail Sheet'!B229:D229),IF($B$3="April",SUM('Full Detail Sheet'!B229:E229),IF($B$3="May",SUM('Full Detail Sheet'!B229:F229),IF($B$3="June",SUM('Full Detail Sheet'!B229:G229),IF($B$3="July",SUM('Full Detail Sheet'!B229:H229),IF($B$3="August",SUM('Full Detail Sheet'!B229:I229),IF($B$3="September",SUM('Full Detail Sheet'!B229:J229),IF($B$3="October",SUM('Full Detail Sheet'!B229:K229),IF($B$3="November",SUM('Full Detail Sheet'!B229:L229),IF($B$3="December",SUM('Full Detail Sheet'!B229:M229)))))))))))))</f>
        <v>10</v>
      </c>
      <c r="H56" s="22">
        <f t="shared" si="3"/>
        <v>0</v>
      </c>
      <c r="I56" s="23">
        <f t="shared" si="4"/>
        <v>0</v>
      </c>
    </row>
    <row r="57" spans="1:9" x14ac:dyDescent="0.2">
      <c r="A57" s="38" t="s">
        <v>55</v>
      </c>
      <c r="B57" s="20">
        <f>IF($B$3="January",'Full Detail Sheet'!B64,IF($B$3="February",SUM('Full Detail Sheet'!B64:C64),IF($B$3="March",SUM('Full Detail Sheet'!B64:D64),IF($B$3="April",SUM('Full Detail Sheet'!B64:E64),IF($B$3="May",SUM('Full Detail Sheet'!B64:F64),IF($B$3="June",SUM('Full Detail Sheet'!B64:G64),IF($B$3="July",SUM('Full Detail Sheet'!B64:H64),IF($B$3="August",SUM('Full Detail Sheet'!B64:I64),IF($B$3="September",SUM('Full Detail Sheet'!B64:J64),IF($B$3="October",SUM('Full Detail Sheet'!B64:K64),IF($B$3="November",SUM('Full Detail Sheet'!B64:L64),IF($B$3="December",SUM('Full Detail Sheet'!B64:M64)))))))))))))</f>
        <v>1045</v>
      </c>
      <c r="C57" s="21">
        <f>IF($B$3="January",'Full Detail Sheet'!B142,IF($B$3="February",SUM('Full Detail Sheet'!B142:C142),IF($B$3="March",SUM('Full Detail Sheet'!B142:D142),IF($B$3="April",SUM('Full Detail Sheet'!B142:E142),IF($B$3="May",SUM('Full Detail Sheet'!B142:F142),IF($B$3="June",SUM('Full Detail Sheet'!B142:G142),IF($B$3="July",SUM('Full Detail Sheet'!B142:H142),IF($B$3="August",SUM('Full Detail Sheet'!B142:I142),IF($B$3="September",SUM('Full Detail Sheet'!B142:J142),IF($B$3="October",SUM('Full Detail Sheet'!B142:K142),IF($B$3="November",SUM('Full Detail Sheet'!B142:L142),IF($B$3="December",SUM('Full Detail Sheet'!B142:M142)))))))))))))</f>
        <v>1045</v>
      </c>
      <c r="D57" s="22">
        <f t="shared" si="1"/>
        <v>0</v>
      </c>
      <c r="E57" s="23">
        <f t="shared" si="2"/>
        <v>0</v>
      </c>
      <c r="F57" s="20">
        <f t="shared" si="0"/>
        <v>1045</v>
      </c>
      <c r="G57" s="24">
        <f>IF($B$3="January",'Full Detail Sheet'!B230,IF($B$3="February",SUM('Full Detail Sheet'!B230:C230),IF($B$3="March",SUM('Full Detail Sheet'!B230:D230),IF($B$3="April",SUM('Full Detail Sheet'!B230:E230),IF($B$3="May",SUM('Full Detail Sheet'!B230:F230),IF($B$3="June",SUM('Full Detail Sheet'!B230:G230),IF($B$3="July",SUM('Full Detail Sheet'!B230:H230),IF($B$3="August",SUM('Full Detail Sheet'!B230:I230),IF($B$3="September",SUM('Full Detail Sheet'!B230:J230),IF($B$3="October",SUM('Full Detail Sheet'!B230:K230),IF($B$3="November",SUM('Full Detail Sheet'!B230:L230),IF($B$3="December",SUM('Full Detail Sheet'!B230:M230)))))))))))))</f>
        <v>1045</v>
      </c>
      <c r="H57" s="22">
        <f t="shared" si="3"/>
        <v>0</v>
      </c>
      <c r="I57" s="23">
        <f t="shared" si="4"/>
        <v>0</v>
      </c>
    </row>
    <row r="58" spans="1:9" x14ac:dyDescent="0.2">
      <c r="A58" s="38" t="s">
        <v>56</v>
      </c>
      <c r="B58" s="20">
        <f>IF($B$3="January",'Full Detail Sheet'!B65,IF($B$3="February",SUM('Full Detail Sheet'!B65:C65),IF($B$3="March",SUM('Full Detail Sheet'!B65:D65),IF($B$3="April",SUM('Full Detail Sheet'!B65:E65),IF($B$3="May",SUM('Full Detail Sheet'!B65:F65),IF($B$3="June",SUM('Full Detail Sheet'!B65:G65),IF($B$3="July",SUM('Full Detail Sheet'!B65:H65),IF($B$3="August",SUM('Full Detail Sheet'!B65:I65),IF($B$3="September",SUM('Full Detail Sheet'!B65:J65),IF($B$3="October",SUM('Full Detail Sheet'!B65:K65),IF($B$3="November",SUM('Full Detail Sheet'!B65:L65),IF($B$3="December",SUM('Full Detail Sheet'!B65:M65)))))))))))))</f>
        <v>10</v>
      </c>
      <c r="C58" s="21">
        <f>IF($B$3="January",'Full Detail Sheet'!B143,IF($B$3="February",SUM('Full Detail Sheet'!B143:C143),IF($B$3="March",SUM('Full Detail Sheet'!B143:D143),IF($B$3="April",SUM('Full Detail Sheet'!B143:E143),IF($B$3="May",SUM('Full Detail Sheet'!B143:F143),IF($B$3="June",SUM('Full Detail Sheet'!B143:G143),IF($B$3="July",SUM('Full Detail Sheet'!B143:H143),IF($B$3="August",SUM('Full Detail Sheet'!B143:I143),IF($B$3="September",SUM('Full Detail Sheet'!B143:J143),IF($B$3="October",SUM('Full Detail Sheet'!B143:K143),IF($B$3="November",SUM('Full Detail Sheet'!B143:L143),IF($B$3="December",SUM('Full Detail Sheet'!B143:M143)))))))))))))</f>
        <v>10</v>
      </c>
      <c r="D58" s="22">
        <f t="shared" si="1"/>
        <v>0</v>
      </c>
      <c r="E58" s="23">
        <f t="shared" si="2"/>
        <v>0</v>
      </c>
      <c r="F58" s="20">
        <f t="shared" si="0"/>
        <v>10</v>
      </c>
      <c r="G58" s="24">
        <f>IF($B$3="January",'Full Detail Sheet'!B231,IF($B$3="February",SUM('Full Detail Sheet'!B231:C231),IF($B$3="March",SUM('Full Detail Sheet'!B231:D231),IF($B$3="April",SUM('Full Detail Sheet'!B231:E231),IF($B$3="May",SUM('Full Detail Sheet'!B231:F231),IF($B$3="June",SUM('Full Detail Sheet'!B231:G231),IF($B$3="July",SUM('Full Detail Sheet'!B231:H231),IF($B$3="August",SUM('Full Detail Sheet'!B231:I231),IF($B$3="September",SUM('Full Detail Sheet'!B231:J231),IF($B$3="October",SUM('Full Detail Sheet'!B231:K231),IF($B$3="November",SUM('Full Detail Sheet'!B231:L231),IF($B$3="December",SUM('Full Detail Sheet'!B231:M231)))))))))))))</f>
        <v>10</v>
      </c>
      <c r="H58" s="22">
        <f t="shared" si="3"/>
        <v>0</v>
      </c>
      <c r="I58" s="23">
        <f t="shared" si="4"/>
        <v>0</v>
      </c>
    </row>
    <row r="59" spans="1:9" x14ac:dyDescent="0.2">
      <c r="A59" s="38" t="s">
        <v>57</v>
      </c>
      <c r="B59" s="20">
        <f>IF($B$3="January",'Full Detail Sheet'!B66,IF($B$3="February",SUM('Full Detail Sheet'!B66:C66),IF($B$3="March",SUM('Full Detail Sheet'!B66:D66),IF($B$3="April",SUM('Full Detail Sheet'!B66:E66),IF($B$3="May",SUM('Full Detail Sheet'!B66:F66),IF($B$3="June",SUM('Full Detail Sheet'!B66:G66),IF($B$3="July",SUM('Full Detail Sheet'!B66:H66),IF($B$3="August",SUM('Full Detail Sheet'!B66:I66),IF($B$3="September",SUM('Full Detail Sheet'!B66:J66),IF($B$3="October",SUM('Full Detail Sheet'!B66:K66),IF($B$3="November",SUM('Full Detail Sheet'!B66:L66),IF($B$3="December",SUM('Full Detail Sheet'!B66:M66)))))))))))))</f>
        <v>10</v>
      </c>
      <c r="C59" s="21">
        <f>IF($B$3="January",'Full Detail Sheet'!B144,IF($B$3="February",SUM('Full Detail Sheet'!B144:C144),IF($B$3="March",SUM('Full Detail Sheet'!B144:D144),IF($B$3="April",SUM('Full Detail Sheet'!B144:E144),IF($B$3="May",SUM('Full Detail Sheet'!B144:F144),IF($B$3="June",SUM('Full Detail Sheet'!B144:G144),IF($B$3="July",SUM('Full Detail Sheet'!B144:H144),IF($B$3="August",SUM('Full Detail Sheet'!B144:I144),IF($B$3="September",SUM('Full Detail Sheet'!B144:J144),IF($B$3="October",SUM('Full Detail Sheet'!B144:K144),IF($B$3="November",SUM('Full Detail Sheet'!B144:L144),IF($B$3="December",SUM('Full Detail Sheet'!B144:M144)))))))))))))</f>
        <v>10</v>
      </c>
      <c r="D59" s="22">
        <f t="shared" si="1"/>
        <v>0</v>
      </c>
      <c r="E59" s="23">
        <f t="shared" si="2"/>
        <v>0</v>
      </c>
      <c r="F59" s="20">
        <f t="shared" si="0"/>
        <v>10</v>
      </c>
      <c r="G59" s="24">
        <f>IF($B$3="January",'Full Detail Sheet'!B232,IF($B$3="February",SUM('Full Detail Sheet'!B232:C232),IF($B$3="March",SUM('Full Detail Sheet'!B232:D232),IF($B$3="April",SUM('Full Detail Sheet'!B232:E232),IF($B$3="May",SUM('Full Detail Sheet'!B232:F232),IF($B$3="June",SUM('Full Detail Sheet'!B232:G232),IF($B$3="July",SUM('Full Detail Sheet'!B232:H232),IF($B$3="August",SUM('Full Detail Sheet'!B232:I232),IF($B$3="September",SUM('Full Detail Sheet'!B232:J232),IF($B$3="October",SUM('Full Detail Sheet'!B232:K232),IF($B$3="November",SUM('Full Detail Sheet'!B232:L232),IF($B$3="December",SUM('Full Detail Sheet'!B232:M232)))))))))))))</f>
        <v>10</v>
      </c>
      <c r="H59" s="22">
        <f t="shared" si="3"/>
        <v>0</v>
      </c>
      <c r="I59" s="23">
        <f t="shared" si="4"/>
        <v>0</v>
      </c>
    </row>
    <row r="60" spans="1:9" x14ac:dyDescent="0.2">
      <c r="A60" s="38" t="s">
        <v>58</v>
      </c>
      <c r="B60" s="20">
        <f>IF($B$3="January",'Full Detail Sheet'!B67,IF($B$3="February",SUM('Full Detail Sheet'!B67:C67),IF($B$3="March",SUM('Full Detail Sheet'!B67:D67),IF($B$3="April",SUM('Full Detail Sheet'!B67:E67),IF($B$3="May",SUM('Full Detail Sheet'!B67:F67),IF($B$3="June",SUM('Full Detail Sheet'!B67:G67),IF($B$3="July",SUM('Full Detail Sheet'!B67:H67),IF($B$3="August",SUM('Full Detail Sheet'!B67:I67),IF($B$3="September",SUM('Full Detail Sheet'!B67:J67),IF($B$3="October",SUM('Full Detail Sheet'!B67:K67),IF($B$3="November",SUM('Full Detail Sheet'!B67:L67),IF($B$3="December",SUM('Full Detail Sheet'!B67:M67)))))))))))))</f>
        <v>10</v>
      </c>
      <c r="C60" s="21">
        <f>IF($B$3="January",'Full Detail Sheet'!B145,IF($B$3="February",SUM('Full Detail Sheet'!B145:C145),IF($B$3="March",SUM('Full Detail Sheet'!B145:D145),IF($B$3="April",SUM('Full Detail Sheet'!B145:E145),IF($B$3="May",SUM('Full Detail Sheet'!B145:F145),IF($B$3="June",SUM('Full Detail Sheet'!B145:G145),IF($B$3="July",SUM('Full Detail Sheet'!B145:H145),IF($B$3="August",SUM('Full Detail Sheet'!B145:I145),IF($B$3="September",SUM('Full Detail Sheet'!B145:J145),IF($B$3="October",SUM('Full Detail Sheet'!B145:K145),IF($B$3="November",SUM('Full Detail Sheet'!B145:L145),IF($B$3="December",SUM('Full Detail Sheet'!B145:M145)))))))))))))</f>
        <v>10</v>
      </c>
      <c r="D60" s="22">
        <f t="shared" si="1"/>
        <v>0</v>
      </c>
      <c r="E60" s="23">
        <f t="shared" si="2"/>
        <v>0</v>
      </c>
      <c r="F60" s="20">
        <f t="shared" si="0"/>
        <v>10</v>
      </c>
      <c r="G60" s="24">
        <f>IF($B$3="January",'Full Detail Sheet'!B233,IF($B$3="February",SUM('Full Detail Sheet'!B233:C233),IF($B$3="March",SUM('Full Detail Sheet'!B233:D233),IF($B$3="April",SUM('Full Detail Sheet'!B233:E233),IF($B$3="May",SUM('Full Detail Sheet'!B233:F233),IF($B$3="June",SUM('Full Detail Sheet'!B233:G233),IF($B$3="July",SUM('Full Detail Sheet'!B233:H233),IF($B$3="August",SUM('Full Detail Sheet'!B233:I233),IF($B$3="September",SUM('Full Detail Sheet'!B233:J233),IF($B$3="October",SUM('Full Detail Sheet'!B233:K233),IF($B$3="November",SUM('Full Detail Sheet'!B233:L233),IF($B$3="December",SUM('Full Detail Sheet'!B233:M233)))))))))))))</f>
        <v>10</v>
      </c>
      <c r="H60" s="22">
        <f t="shared" si="3"/>
        <v>0</v>
      </c>
      <c r="I60" s="23">
        <f t="shared" si="4"/>
        <v>0</v>
      </c>
    </row>
    <row r="61" spans="1:9" x14ac:dyDescent="0.2">
      <c r="A61" s="38" t="s">
        <v>59</v>
      </c>
      <c r="B61" s="20">
        <f>IF($B$3="January",'Full Detail Sheet'!B68,IF($B$3="February",SUM('Full Detail Sheet'!B68:C68),IF($B$3="March",SUM('Full Detail Sheet'!B68:D68),IF($B$3="April",SUM('Full Detail Sheet'!B68:E68),IF($B$3="May",SUM('Full Detail Sheet'!B68:F68),IF($B$3="June",SUM('Full Detail Sheet'!B68:G68),IF($B$3="July",SUM('Full Detail Sheet'!B68:H68),IF($B$3="August",SUM('Full Detail Sheet'!B68:I68),IF($B$3="September",SUM('Full Detail Sheet'!B68:J68),IF($B$3="October",SUM('Full Detail Sheet'!B68:K68),IF($B$3="November",SUM('Full Detail Sheet'!B68:L68),IF($B$3="December",SUM('Full Detail Sheet'!B68:M68)))))))))))))</f>
        <v>545</v>
      </c>
      <c r="C61" s="21">
        <f>IF($B$3="January",'Full Detail Sheet'!B146,IF($B$3="February",SUM('Full Detail Sheet'!B146:C146),IF($B$3="March",SUM('Full Detail Sheet'!B146:D146),IF($B$3="April",SUM('Full Detail Sheet'!B146:E146),IF($B$3="May",SUM('Full Detail Sheet'!B146:F146),IF($B$3="June",SUM('Full Detail Sheet'!B146:G146),IF($B$3="July",SUM('Full Detail Sheet'!B146:H146),IF($B$3="August",SUM('Full Detail Sheet'!B146:I146),IF($B$3="September",SUM('Full Detail Sheet'!B146:J146),IF($B$3="October",SUM('Full Detail Sheet'!B146:K146),IF($B$3="November",SUM('Full Detail Sheet'!B146:L146),IF($B$3="December",SUM('Full Detail Sheet'!B146:M146)))))))))))))</f>
        <v>545</v>
      </c>
      <c r="D61" s="22">
        <f t="shared" si="1"/>
        <v>0</v>
      </c>
      <c r="E61" s="23">
        <f t="shared" si="2"/>
        <v>0</v>
      </c>
      <c r="F61" s="20">
        <f t="shared" si="0"/>
        <v>545</v>
      </c>
      <c r="G61" s="24">
        <f>IF($B$3="January",'Full Detail Sheet'!B234,IF($B$3="February",SUM('Full Detail Sheet'!B234:C234),IF($B$3="March",SUM('Full Detail Sheet'!B234:D234),IF($B$3="April",SUM('Full Detail Sheet'!B234:E234),IF($B$3="May",SUM('Full Detail Sheet'!B234:F234),IF($B$3="June",SUM('Full Detail Sheet'!B234:G234),IF($B$3="July",SUM('Full Detail Sheet'!B234:H234),IF($B$3="August",SUM('Full Detail Sheet'!B234:I234),IF($B$3="September",SUM('Full Detail Sheet'!B234:J234),IF($B$3="October",SUM('Full Detail Sheet'!B234:K234),IF($B$3="November",SUM('Full Detail Sheet'!B234:L234),IF($B$3="December",SUM('Full Detail Sheet'!B234:M234)))))))))))))</f>
        <v>545</v>
      </c>
      <c r="H61" s="22">
        <f t="shared" si="3"/>
        <v>0</v>
      </c>
      <c r="I61" s="23">
        <f t="shared" si="4"/>
        <v>0</v>
      </c>
    </row>
    <row r="62" spans="1:9" x14ac:dyDescent="0.2">
      <c r="A62" s="38" t="s">
        <v>60</v>
      </c>
      <c r="B62" s="20">
        <f>IF($B$3="January",'Full Detail Sheet'!B69,IF($B$3="February",SUM('Full Detail Sheet'!B69:C69),IF($B$3="March",SUM('Full Detail Sheet'!B69:D69),IF($B$3="April",SUM('Full Detail Sheet'!B69:E69),IF($B$3="May",SUM('Full Detail Sheet'!B69:F69),IF($B$3="June",SUM('Full Detail Sheet'!B69:G69),IF($B$3="July",SUM('Full Detail Sheet'!B69:H69),IF($B$3="August",SUM('Full Detail Sheet'!B69:I69),IF($B$3="September",SUM('Full Detail Sheet'!B69:J69),IF($B$3="October",SUM('Full Detail Sheet'!B69:K69),IF($B$3="November",SUM('Full Detail Sheet'!B69:L69),IF($B$3="December",SUM('Full Detail Sheet'!B69:M69)))))))))))))</f>
        <v>10</v>
      </c>
      <c r="C62" s="21">
        <f>IF($B$3="January",'Full Detail Sheet'!B147,IF($B$3="February",SUM('Full Detail Sheet'!B147:C147),IF($B$3="March",SUM('Full Detail Sheet'!B147:D147),IF($B$3="April",SUM('Full Detail Sheet'!B147:E147),IF($B$3="May",SUM('Full Detail Sheet'!B147:F147),IF($B$3="June",SUM('Full Detail Sheet'!B147:G147),IF($B$3="July",SUM('Full Detail Sheet'!B147:H147),IF($B$3="August",SUM('Full Detail Sheet'!B147:I147),IF($B$3="September",SUM('Full Detail Sheet'!B147:J147),IF($B$3="October",SUM('Full Detail Sheet'!B147:K147),IF($B$3="November",SUM('Full Detail Sheet'!B147:L147),IF($B$3="December",SUM('Full Detail Sheet'!B147:M147)))))))))))))</f>
        <v>10</v>
      </c>
      <c r="D62" s="22">
        <f t="shared" si="1"/>
        <v>0</v>
      </c>
      <c r="E62" s="23">
        <f t="shared" si="2"/>
        <v>0</v>
      </c>
      <c r="F62" s="20">
        <f t="shared" si="0"/>
        <v>10</v>
      </c>
      <c r="G62" s="24">
        <f>IF($B$3="January",'Full Detail Sheet'!B235,IF($B$3="February",SUM('Full Detail Sheet'!B235:C235),IF($B$3="March",SUM('Full Detail Sheet'!B235:D235),IF($B$3="April",SUM('Full Detail Sheet'!B235:E235),IF($B$3="May",SUM('Full Detail Sheet'!B235:F235),IF($B$3="June",SUM('Full Detail Sheet'!B235:G235),IF($B$3="July",SUM('Full Detail Sheet'!B235:H235),IF($B$3="August",SUM('Full Detail Sheet'!B235:I235),IF($B$3="September",SUM('Full Detail Sheet'!B235:J235),IF($B$3="October",SUM('Full Detail Sheet'!B235:K235),IF($B$3="November",SUM('Full Detail Sheet'!B235:L235),IF($B$3="December",SUM('Full Detail Sheet'!B235:M235)))))))))))))</f>
        <v>10</v>
      </c>
      <c r="H62" s="22">
        <f t="shared" si="3"/>
        <v>0</v>
      </c>
      <c r="I62" s="23">
        <f t="shared" si="4"/>
        <v>0</v>
      </c>
    </row>
    <row r="63" spans="1:9" x14ac:dyDescent="0.2">
      <c r="A63" s="38" t="s">
        <v>61</v>
      </c>
      <c r="B63" s="25">
        <f>IF($B$3="January",'Full Detail Sheet'!B70,IF($B$3="February",SUM('Full Detail Sheet'!B70:C70),IF($B$3="March",SUM('Full Detail Sheet'!B70:D70),IF($B$3="April",SUM('Full Detail Sheet'!B70:E70),IF($B$3="May",SUM('Full Detail Sheet'!B70:F70),IF($B$3="June",SUM('Full Detail Sheet'!B70:G70),IF($B$3="July",SUM('Full Detail Sheet'!B70:H70),IF($B$3="August",SUM('Full Detail Sheet'!B70:I70),IF($B$3="September",SUM('Full Detail Sheet'!B70:J70),IF($B$3="October",SUM('Full Detail Sheet'!B70:K70),IF($B$3="November",SUM('Full Detail Sheet'!B70:L70),IF($B$3="December",SUM('Full Detail Sheet'!B70:M70)))))))))))))</f>
        <v>10</v>
      </c>
      <c r="C63" s="26">
        <f>IF($B$3="January",'Full Detail Sheet'!B148,IF($B$3="February",SUM('Full Detail Sheet'!B148:C148),IF($B$3="March",SUM('Full Detail Sheet'!B148:D148),IF($B$3="April",SUM('Full Detail Sheet'!B148:E148),IF($B$3="May",SUM('Full Detail Sheet'!B148:F148),IF($B$3="June",SUM('Full Detail Sheet'!B148:G148),IF($B$3="July",SUM('Full Detail Sheet'!B148:H148),IF($B$3="August",SUM('Full Detail Sheet'!B148:I148),IF($B$3="September",SUM('Full Detail Sheet'!B148:J148),IF($B$3="October",SUM('Full Detail Sheet'!B148:K148),IF($B$3="November",SUM('Full Detail Sheet'!B148:L148),IF($B$3="December",SUM('Full Detail Sheet'!B148:M148)))))))))))))</f>
        <v>10</v>
      </c>
      <c r="D63" s="27">
        <f t="shared" si="1"/>
        <v>0</v>
      </c>
      <c r="E63" s="28">
        <f t="shared" si="2"/>
        <v>0</v>
      </c>
      <c r="F63" s="25">
        <f t="shared" si="0"/>
        <v>10</v>
      </c>
      <c r="G63" s="29">
        <f>IF($B$3="January",'Full Detail Sheet'!B236,IF($B$3="February",SUM('Full Detail Sheet'!B236:C236),IF($B$3="March",SUM('Full Detail Sheet'!B236:D236),IF($B$3="April",SUM('Full Detail Sheet'!B236:E236),IF($B$3="May",SUM('Full Detail Sheet'!B236:F236),IF($B$3="June",SUM('Full Detail Sheet'!B236:G236),IF($B$3="July",SUM('Full Detail Sheet'!B236:H236),IF($B$3="August",SUM('Full Detail Sheet'!B236:I236),IF($B$3="September",SUM('Full Detail Sheet'!B236:J236),IF($B$3="October",SUM('Full Detail Sheet'!B236:K236),IF($B$3="November",SUM('Full Detail Sheet'!B236:L236),IF($B$3="December",SUM('Full Detail Sheet'!B236:M236)))))))))))))</f>
        <v>10</v>
      </c>
      <c r="H63" s="27">
        <f t="shared" si="3"/>
        <v>0</v>
      </c>
      <c r="I63" s="28">
        <f t="shared" si="4"/>
        <v>0</v>
      </c>
    </row>
    <row r="64" spans="1:9" x14ac:dyDescent="0.2">
      <c r="A64" s="39" t="s">
        <v>62</v>
      </c>
      <c r="B64" s="30">
        <f>IF($B$3="January",'Full Detail Sheet'!B71,IF($B$3="February",SUM('Full Detail Sheet'!B71:C71),IF($B$3="March",SUM('Full Detail Sheet'!B71:D71),IF($B$3="April",SUM('Full Detail Sheet'!B71:E71),IF($B$3="May",SUM('Full Detail Sheet'!B71:F71),IF($B$3="June",SUM('Full Detail Sheet'!B71:G71),IF($B$3="July",SUM('Full Detail Sheet'!B71:H71),IF($B$3="August",SUM('Full Detail Sheet'!B71:I71),IF($B$3="September",SUM('Full Detail Sheet'!B71:J71),IF($B$3="October",SUM('Full Detail Sheet'!B71:K71),IF($B$3="November",SUM('Full Detail Sheet'!B71:L71),IF($B$3="December",SUM('Full Detail Sheet'!B71:M71)))))))))))))</f>
        <v>1650</v>
      </c>
      <c r="C64" s="31">
        <f>IF($B$3="January",'Full Detail Sheet'!B149,IF($B$3="February",SUM('Full Detail Sheet'!B149:C149),IF($B$3="March",SUM('Full Detail Sheet'!B149:D149),IF($B$3="April",SUM('Full Detail Sheet'!B149:E149),IF($B$3="May",SUM('Full Detail Sheet'!B149:F149),IF($B$3="June",SUM('Full Detail Sheet'!B149:G149),IF($B$3="July",SUM('Full Detail Sheet'!B149:H149),IF($B$3="August",SUM('Full Detail Sheet'!B149:I149),IF($B$3="September",SUM('Full Detail Sheet'!B149:J149),IF($B$3="October",SUM('Full Detail Sheet'!B149:K149),IF($B$3="November",SUM('Full Detail Sheet'!B149:L149),IF($B$3="December",SUM('Full Detail Sheet'!B149:M149)))))))))))))</f>
        <v>1650</v>
      </c>
      <c r="D64" s="32">
        <f t="shared" si="1"/>
        <v>0</v>
      </c>
      <c r="E64" s="33">
        <f t="shared" si="2"/>
        <v>0</v>
      </c>
      <c r="F64" s="30">
        <f t="shared" si="0"/>
        <v>1650</v>
      </c>
      <c r="G64" s="34">
        <f>IF($B$3="January",'Full Detail Sheet'!B237,IF($B$3="February",SUM('Full Detail Sheet'!B237:C237),IF($B$3="March",SUM('Full Detail Sheet'!B237:D237),IF($B$3="April",SUM('Full Detail Sheet'!B237:E237),IF($B$3="May",SUM('Full Detail Sheet'!B237:F237),IF($B$3="June",SUM('Full Detail Sheet'!B237:G237),IF($B$3="July",SUM('Full Detail Sheet'!B237:H237),IF($B$3="August",SUM('Full Detail Sheet'!B237:I237),IF($B$3="September",SUM('Full Detail Sheet'!B237:J237),IF($B$3="October",SUM('Full Detail Sheet'!B237:K237),IF($B$3="November",SUM('Full Detail Sheet'!B237:L237),IF($B$3="December",SUM('Full Detail Sheet'!B237:M237)))))))))))))</f>
        <v>1650</v>
      </c>
      <c r="H64" s="32">
        <f t="shared" si="3"/>
        <v>0</v>
      </c>
      <c r="I64" s="33">
        <f t="shared" si="4"/>
        <v>0</v>
      </c>
    </row>
    <row r="65" spans="1:9" x14ac:dyDescent="0.2">
      <c r="A65" s="38"/>
      <c r="B65" s="20"/>
      <c r="C65" s="21"/>
      <c r="D65" s="22"/>
      <c r="E65" s="23"/>
      <c r="F65" s="20"/>
      <c r="G65" s="24"/>
      <c r="H65" s="22"/>
      <c r="I65" s="23"/>
    </row>
    <row r="66" spans="1:9" x14ac:dyDescent="0.2">
      <c r="A66" s="39" t="s">
        <v>63</v>
      </c>
      <c r="B66" s="30">
        <f>IF($B$3="January",'Full Detail Sheet'!B73,IF($B$3="February",SUM('Full Detail Sheet'!B73:C73),IF($B$3="March",SUM('Full Detail Sheet'!B73:D73),IF($B$3="April",SUM('Full Detail Sheet'!B73:E73),IF($B$3="May",SUM('Full Detail Sheet'!B73:F73),IF($B$3="June",SUM('Full Detail Sheet'!B73:G73),IF($B$3="July",SUM('Full Detail Sheet'!B73:H73),IF($B$3="August",SUM('Full Detail Sheet'!B73:I73),IF($B$3="September",SUM('Full Detail Sheet'!B73:J73),IF($B$3="October",SUM('Full Detail Sheet'!B73:K73),IF($B$3="November",SUM('Full Detail Sheet'!B73:L73),IF($B$3="December",SUM('Full Detail Sheet'!B73:M73)))))))))))))</f>
        <v>23090</v>
      </c>
      <c r="C66" s="31">
        <f>IF($B$3="January",'Full Detail Sheet'!B151,IF($B$3="February",SUM('Full Detail Sheet'!B151:C151),IF($B$3="March",SUM('Full Detail Sheet'!B151:D151),IF($B$3="April",SUM('Full Detail Sheet'!B151:E151),IF($B$3="May",SUM('Full Detail Sheet'!B151:F151),IF($B$3="June",SUM('Full Detail Sheet'!B151:G151),IF($B$3="July",SUM('Full Detail Sheet'!B151:H151),IF($B$3="August",SUM('Full Detail Sheet'!B151:I151),IF($B$3="September",SUM('Full Detail Sheet'!B151:J151),IF($B$3="October",SUM('Full Detail Sheet'!B151:K151),IF($B$3="November",SUM('Full Detail Sheet'!B151:L151),IF($B$3="December",SUM('Full Detail Sheet'!B151:M151)))))))))))))</f>
        <v>23090</v>
      </c>
      <c r="D66" s="32">
        <f t="shared" si="1"/>
        <v>0</v>
      </c>
      <c r="E66" s="33">
        <f t="shared" si="2"/>
        <v>0</v>
      </c>
      <c r="F66" s="30">
        <f t="shared" si="0"/>
        <v>23090</v>
      </c>
      <c r="G66" s="34">
        <f>IF($B$3="January",'Full Detail Sheet'!B239,IF($B$3="February",SUM('Full Detail Sheet'!B239:C239),IF($B$3="March",SUM('Full Detail Sheet'!B239:D239),IF($B$3="April",SUM('Full Detail Sheet'!B239:E239),IF($B$3="May",SUM('Full Detail Sheet'!B239:F239),IF($B$3="June",SUM('Full Detail Sheet'!B239:G239),IF($B$3="July",SUM('Full Detail Sheet'!B239:H239),IF($B$3="August",SUM('Full Detail Sheet'!B239:I239),IF($B$3="September",SUM('Full Detail Sheet'!B239:J239),IF($B$3="October",SUM('Full Detail Sheet'!B239:K239),IF($B$3="November",SUM('Full Detail Sheet'!B239:L239),IF($B$3="December",SUM('Full Detail Sheet'!B239:M239)))))))))))))</f>
        <v>23090</v>
      </c>
      <c r="H66" s="32">
        <f t="shared" si="3"/>
        <v>0</v>
      </c>
      <c r="I66" s="33">
        <f t="shared" si="4"/>
        <v>0</v>
      </c>
    </row>
    <row r="67" spans="1:9" x14ac:dyDescent="0.2">
      <c r="A67" s="38"/>
      <c r="B67" s="30"/>
      <c r="C67" s="31"/>
      <c r="D67" s="32"/>
      <c r="E67" s="33"/>
      <c r="F67" s="30"/>
      <c r="G67" s="34"/>
      <c r="H67" s="32"/>
      <c r="I67" s="33"/>
    </row>
    <row r="68" spans="1:9" x14ac:dyDescent="0.2">
      <c r="A68" s="7" t="s">
        <v>64</v>
      </c>
      <c r="B68" s="40">
        <f>IF($B$3="January",'Full Detail Sheet'!P75,IF($B$3="February",'Full Detail Sheet'!P75,IF($B$3="March",'Full Detail Sheet'!P75,IF($B$3="April",'Full Detail Sheet'!Q75,IF($B$3="May",'Full Detail Sheet'!Q75,IF($B$3="June",'Full Detail Sheet'!Q75,IF($B$3="July",'Full Detail Sheet'!R75,IF($B$3="August",'Full Detail Sheet'!R75,IF($B$3="September",'Full Detail Sheet'!J75,IF($B$3="October",'Full Detail Sheet'!S75,IF($B$3="November",'Full Detail Sheet'!S75,IF($B$3="December",'Full Detail Sheet'!S75))))))))))))</f>
        <v>13293</v>
      </c>
      <c r="C68" s="41">
        <f>IF($B$3="January",'Full Detail Sheet'!P153,IF($B$3="February",'Full Detail Sheet'!P153,IF($B$3="March",'Full Detail Sheet'!P153,IF($B$3="April",'Full Detail Sheet'!Q153,IF($B$3="May",'Full Detail Sheet'!Q153,IF($B$3="June",'Full Detail Sheet'!Q153,IF($B$3="July",'Full Detail Sheet'!R153,IF($B$3="August",'Full Detail Sheet'!R153,IF($B$3="September",'Full Detail Sheet'!J153,IF($B$3="October",'Full Detail Sheet'!S153,IF($B$3="November",'Full Detail Sheet'!S153,IF($B$3="December",'Full Detail Sheet'!S153))))))))))))</f>
        <v>13293</v>
      </c>
      <c r="D68" s="42">
        <f t="shared" si="1"/>
        <v>0</v>
      </c>
      <c r="E68" s="43">
        <f t="shared" si="2"/>
        <v>0</v>
      </c>
      <c r="F68" s="40">
        <f t="shared" si="0"/>
        <v>13293</v>
      </c>
      <c r="G68" s="44">
        <f>IF($B$3="January",'Full Detail Sheet'!P241,IF($B$3="February",'Full Detail Sheet'!P241,IF($B$3="March",'Full Detail Sheet'!P241,IF($B$3="April",'Full Detail Sheet'!Q241,IF($B$3="May",'Full Detail Sheet'!Q241,IF($B$3="June",'Full Detail Sheet'!Q241,IF($B$3="July",'Full Detail Sheet'!R241,IF($B$3="August",'Full Detail Sheet'!R241,IF($B$3="September",'Full Detail Sheet'!J241,IF($B$3="October",'Full Detail Sheet'!S241,IF($B$3="November",'Full Detail Sheet'!S241,IF($B$3="December",'Full Detail Sheet'!S241))))))))))))</f>
        <v>13293</v>
      </c>
      <c r="H68" s="42">
        <f t="shared" si="3"/>
        <v>0</v>
      </c>
      <c r="I68" s="43">
        <f t="shared" si="4"/>
        <v>0</v>
      </c>
    </row>
  </sheetData>
  <mergeCells count="3">
    <mergeCell ref="A1:I1"/>
    <mergeCell ref="B5:E5"/>
    <mergeCell ref="F5:I5"/>
  </mergeCells>
  <printOptions horizontalCentered="1"/>
  <pageMargins left="0" right="0" top="0.75" bottom="0" header="0" footer="0"/>
  <pageSetup scale="63" orientation="landscape" r:id="rId1"/>
  <headerFooter alignWithMargins="0">
    <oddHeader>&amp;CFraimCPA.com</oddHeader>
    <oddFooter>&amp;R© 2015 Micah Fraim, CPA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'Full Detail Sheet'!$J$157:$J$168</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Normal="100" workbookViewId="0">
      <selection sqref="A1:I1"/>
    </sheetView>
  </sheetViews>
  <sheetFormatPr defaultRowHeight="12.75" x14ac:dyDescent="0.2"/>
  <cols>
    <col min="1" max="1" width="31.140625" style="1" bestFit="1" customWidth="1"/>
    <col min="2" max="2" width="11.5703125" style="4" bestFit="1" customWidth="1"/>
    <col min="3" max="3" width="12.85546875" style="4" customWidth="1"/>
    <col min="4" max="5" width="12.140625" style="5" customWidth="1"/>
    <col min="6" max="6" width="12.140625" style="1" customWidth="1"/>
    <col min="7" max="7" width="12.140625" style="1" bestFit="1" customWidth="1"/>
    <col min="8" max="8" width="11.7109375" style="1" customWidth="1"/>
    <col min="9" max="9" width="12" style="1" customWidth="1"/>
    <col min="10" max="16384" width="9.140625" style="1"/>
  </cols>
  <sheetData>
    <row r="1" spans="1:9" ht="20.25" x14ac:dyDescent="0.3">
      <c r="A1" s="116" t="s">
        <v>67</v>
      </c>
      <c r="B1" s="116"/>
      <c r="C1" s="116"/>
      <c r="D1" s="116"/>
      <c r="E1" s="116"/>
      <c r="F1" s="116"/>
      <c r="G1" s="116"/>
      <c r="H1" s="116"/>
      <c r="I1" s="116"/>
    </row>
    <row r="3" spans="1:9" ht="15" x14ac:dyDescent="0.25">
      <c r="A3" s="47"/>
      <c r="B3" s="119" t="s">
        <v>3</v>
      </c>
      <c r="C3" s="117"/>
      <c r="D3" s="117"/>
      <c r="E3" s="118"/>
      <c r="F3" s="117" t="s">
        <v>4</v>
      </c>
      <c r="G3" s="117"/>
      <c r="H3" s="117"/>
      <c r="I3" s="118"/>
    </row>
    <row r="4" spans="1:9" s="5" customFormat="1" x14ac:dyDescent="0.2">
      <c r="A4" s="7" t="s">
        <v>5</v>
      </c>
      <c r="B4" s="8" t="s">
        <v>6</v>
      </c>
      <c r="C4" s="9" t="s">
        <v>7</v>
      </c>
      <c r="D4" s="10" t="s">
        <v>8</v>
      </c>
      <c r="E4" s="11" t="s">
        <v>9</v>
      </c>
      <c r="F4" s="8" t="str">
        <f t="shared" ref="F4:F66" si="0">IF(B4=0,0,B4)</f>
        <v>Actual</v>
      </c>
      <c r="G4" s="12" t="s">
        <v>10</v>
      </c>
      <c r="H4" s="10" t="s">
        <v>8</v>
      </c>
      <c r="I4" s="11" t="s">
        <v>9</v>
      </c>
    </row>
    <row r="5" spans="1:9" s="19" customFormat="1" x14ac:dyDescent="0.2">
      <c r="A5" s="13" t="s">
        <v>11</v>
      </c>
      <c r="B5" s="14">
        <f>'Full Detail Sheet'!N14</f>
        <v>30000</v>
      </c>
      <c r="C5" s="15">
        <f>'Full Detail Sheet'!N92</f>
        <v>30000</v>
      </c>
      <c r="D5" s="16">
        <f>B5-C5</f>
        <v>0</v>
      </c>
      <c r="E5" s="17">
        <f>IFERROR(D5/C5,100%)</f>
        <v>0</v>
      </c>
      <c r="F5" s="14">
        <f t="shared" si="0"/>
        <v>30000</v>
      </c>
      <c r="G5" s="18">
        <f>'Full Detail Sheet'!N180</f>
        <v>30000</v>
      </c>
      <c r="H5" s="16">
        <f>IFERROR(F5-G5,0-G5)</f>
        <v>0</v>
      </c>
      <c r="I5" s="17">
        <f>IFERROR(H5/G5,100%)</f>
        <v>0</v>
      </c>
    </row>
    <row r="6" spans="1:9" x14ac:dyDescent="0.2">
      <c r="A6" s="13" t="s">
        <v>12</v>
      </c>
      <c r="B6" s="20">
        <f>'Full Detail Sheet'!N15</f>
        <v>78</v>
      </c>
      <c r="C6" s="21">
        <f>'Full Detail Sheet'!N93</f>
        <v>78</v>
      </c>
      <c r="D6" s="22">
        <f t="shared" ref="D6:D66" si="1">B6-C6</f>
        <v>0</v>
      </c>
      <c r="E6" s="23">
        <f t="shared" ref="E6:E66" si="2">IFERROR(D6/C6,100%)</f>
        <v>0</v>
      </c>
      <c r="F6" s="20">
        <f t="shared" si="0"/>
        <v>78</v>
      </c>
      <c r="G6" s="24">
        <f>'Full Detail Sheet'!N181</f>
        <v>78</v>
      </c>
      <c r="H6" s="22">
        <f t="shared" ref="H6:H66" si="3">IFERROR(F6-G6,0-G6)</f>
        <v>0</v>
      </c>
      <c r="I6" s="23">
        <f t="shared" ref="I6:I66" si="4">IFERROR(H6/G6,100%)</f>
        <v>0</v>
      </c>
    </row>
    <row r="7" spans="1:9" x14ac:dyDescent="0.2">
      <c r="A7" s="13" t="s">
        <v>13</v>
      </c>
      <c r="B7" s="20">
        <f>'Full Detail Sheet'!N16</f>
        <v>144</v>
      </c>
      <c r="C7" s="21">
        <f>'Full Detail Sheet'!N94</f>
        <v>144</v>
      </c>
      <c r="D7" s="22">
        <f t="shared" si="1"/>
        <v>0</v>
      </c>
      <c r="E7" s="23">
        <f t="shared" si="2"/>
        <v>0</v>
      </c>
      <c r="F7" s="20">
        <f t="shared" si="0"/>
        <v>144</v>
      </c>
      <c r="G7" s="24">
        <f>'Full Detail Sheet'!N182</f>
        <v>144</v>
      </c>
      <c r="H7" s="22">
        <f t="shared" si="3"/>
        <v>0</v>
      </c>
      <c r="I7" s="23">
        <f t="shared" si="4"/>
        <v>0</v>
      </c>
    </row>
    <row r="8" spans="1:9" s="2" customFormat="1" x14ac:dyDescent="0.2">
      <c r="A8" s="13" t="s">
        <v>14</v>
      </c>
      <c r="B8" s="25">
        <f>'Full Detail Sheet'!N17</f>
        <v>210</v>
      </c>
      <c r="C8" s="26">
        <f>'Full Detail Sheet'!N95</f>
        <v>210</v>
      </c>
      <c r="D8" s="27">
        <f t="shared" si="1"/>
        <v>0</v>
      </c>
      <c r="E8" s="28">
        <f t="shared" si="2"/>
        <v>0</v>
      </c>
      <c r="F8" s="25">
        <f t="shared" si="0"/>
        <v>210</v>
      </c>
      <c r="G8" s="29">
        <f>'Full Detail Sheet'!N183</f>
        <v>210</v>
      </c>
      <c r="H8" s="27">
        <f t="shared" si="3"/>
        <v>0</v>
      </c>
      <c r="I8" s="28">
        <f t="shared" si="4"/>
        <v>0</v>
      </c>
    </row>
    <row r="9" spans="1:9" x14ac:dyDescent="0.2">
      <c r="A9" s="7" t="s">
        <v>15</v>
      </c>
      <c r="B9" s="30">
        <f>'Full Detail Sheet'!N18</f>
        <v>30432</v>
      </c>
      <c r="C9" s="31">
        <f>'Full Detail Sheet'!N96</f>
        <v>30432</v>
      </c>
      <c r="D9" s="32">
        <f t="shared" si="1"/>
        <v>0</v>
      </c>
      <c r="E9" s="33">
        <f t="shared" si="2"/>
        <v>0</v>
      </c>
      <c r="F9" s="30">
        <f t="shared" si="0"/>
        <v>30432</v>
      </c>
      <c r="G9" s="34">
        <f>'Full Detail Sheet'!N184</f>
        <v>30432</v>
      </c>
      <c r="H9" s="32">
        <f t="shared" si="3"/>
        <v>0</v>
      </c>
      <c r="I9" s="33">
        <f t="shared" si="4"/>
        <v>0</v>
      </c>
    </row>
    <row r="10" spans="1:9" x14ac:dyDescent="0.2">
      <c r="A10" s="13"/>
      <c r="B10" s="20"/>
      <c r="C10" s="21"/>
      <c r="D10" s="22"/>
      <c r="E10" s="35"/>
      <c r="F10" s="20"/>
      <c r="G10" s="24"/>
      <c r="H10" s="22"/>
      <c r="I10" s="23"/>
    </row>
    <row r="11" spans="1:9" x14ac:dyDescent="0.2">
      <c r="A11" s="7" t="s">
        <v>16</v>
      </c>
      <c r="B11" s="20"/>
      <c r="C11" s="21"/>
      <c r="D11" s="22"/>
      <c r="E11" s="23"/>
      <c r="F11" s="20"/>
      <c r="G11" s="24"/>
      <c r="H11" s="22"/>
      <c r="I11" s="23"/>
    </row>
    <row r="12" spans="1:9" s="36" customFormat="1" x14ac:dyDescent="0.2">
      <c r="A12" s="13" t="s">
        <v>17</v>
      </c>
      <c r="B12" s="20">
        <f>'Full Detail Sheet'!N21</f>
        <v>9600</v>
      </c>
      <c r="C12" s="21">
        <f>'Full Detail Sheet'!N99</f>
        <v>9600</v>
      </c>
      <c r="D12" s="22">
        <f t="shared" si="1"/>
        <v>0</v>
      </c>
      <c r="E12" s="23">
        <f t="shared" si="2"/>
        <v>0</v>
      </c>
      <c r="F12" s="20">
        <f t="shared" si="0"/>
        <v>9600</v>
      </c>
      <c r="G12" s="24">
        <f>'Full Detail Sheet'!N187</f>
        <v>9600</v>
      </c>
      <c r="H12" s="22">
        <f t="shared" si="3"/>
        <v>0</v>
      </c>
      <c r="I12" s="23">
        <f t="shared" si="4"/>
        <v>0</v>
      </c>
    </row>
    <row r="13" spans="1:9" s="2" customFormat="1" x14ac:dyDescent="0.2">
      <c r="A13" s="13" t="s">
        <v>18</v>
      </c>
      <c r="B13" s="20">
        <f>'Full Detail Sheet'!N22</f>
        <v>12</v>
      </c>
      <c r="C13" s="21">
        <f>'Full Detail Sheet'!N100</f>
        <v>12</v>
      </c>
      <c r="D13" s="22">
        <f t="shared" si="1"/>
        <v>0</v>
      </c>
      <c r="E13" s="23">
        <f t="shared" si="2"/>
        <v>0</v>
      </c>
      <c r="F13" s="20">
        <f t="shared" si="0"/>
        <v>12</v>
      </c>
      <c r="G13" s="24">
        <f>'Full Detail Sheet'!N188</f>
        <v>12</v>
      </c>
      <c r="H13" s="22">
        <f t="shared" si="3"/>
        <v>0</v>
      </c>
      <c r="I13" s="23">
        <f t="shared" si="4"/>
        <v>0</v>
      </c>
    </row>
    <row r="14" spans="1:9" x14ac:dyDescent="0.2">
      <c r="A14" s="13" t="s">
        <v>19</v>
      </c>
      <c r="B14" s="20">
        <f>'Full Detail Sheet'!N23</f>
        <v>12</v>
      </c>
      <c r="C14" s="21">
        <f>'Full Detail Sheet'!N101</f>
        <v>12</v>
      </c>
      <c r="D14" s="22">
        <f t="shared" si="1"/>
        <v>0</v>
      </c>
      <c r="E14" s="23">
        <f t="shared" si="2"/>
        <v>0</v>
      </c>
      <c r="F14" s="20">
        <f t="shared" si="0"/>
        <v>12</v>
      </c>
      <c r="G14" s="24">
        <f>'Full Detail Sheet'!N189</f>
        <v>12</v>
      </c>
      <c r="H14" s="22">
        <f t="shared" si="3"/>
        <v>0</v>
      </c>
      <c r="I14" s="23">
        <f t="shared" si="4"/>
        <v>0</v>
      </c>
    </row>
    <row r="15" spans="1:9" x14ac:dyDescent="0.2">
      <c r="A15" s="13" t="s">
        <v>20</v>
      </c>
      <c r="B15" s="20">
        <f>'Full Detail Sheet'!N24</f>
        <v>12</v>
      </c>
      <c r="C15" s="21">
        <f>'Full Detail Sheet'!N102</f>
        <v>12</v>
      </c>
      <c r="D15" s="22">
        <f t="shared" si="1"/>
        <v>0</v>
      </c>
      <c r="E15" s="23">
        <f t="shared" si="2"/>
        <v>0</v>
      </c>
      <c r="F15" s="20">
        <f t="shared" si="0"/>
        <v>12</v>
      </c>
      <c r="G15" s="24">
        <f>'Full Detail Sheet'!N190</f>
        <v>12</v>
      </c>
      <c r="H15" s="22">
        <f t="shared" si="3"/>
        <v>0</v>
      </c>
      <c r="I15" s="23">
        <f t="shared" si="4"/>
        <v>0</v>
      </c>
    </row>
    <row r="16" spans="1:9" x14ac:dyDescent="0.2">
      <c r="A16" s="13" t="s">
        <v>21</v>
      </c>
      <c r="B16" s="20">
        <f>'Full Detail Sheet'!N25</f>
        <v>2466</v>
      </c>
      <c r="C16" s="21">
        <f>'Full Detail Sheet'!N103</f>
        <v>2466</v>
      </c>
      <c r="D16" s="22">
        <f t="shared" si="1"/>
        <v>0</v>
      </c>
      <c r="E16" s="23">
        <f t="shared" si="2"/>
        <v>0</v>
      </c>
      <c r="F16" s="20">
        <f t="shared" si="0"/>
        <v>2466</v>
      </c>
      <c r="G16" s="24">
        <f>'Full Detail Sheet'!N191</f>
        <v>2466</v>
      </c>
      <c r="H16" s="22">
        <f t="shared" si="3"/>
        <v>0</v>
      </c>
      <c r="I16" s="23">
        <f t="shared" si="4"/>
        <v>0</v>
      </c>
    </row>
    <row r="17" spans="1:9" x14ac:dyDescent="0.2">
      <c r="A17" s="13" t="s">
        <v>22</v>
      </c>
      <c r="B17" s="20">
        <f>'Full Detail Sheet'!N26</f>
        <v>12</v>
      </c>
      <c r="C17" s="21">
        <f>'Full Detail Sheet'!N104</f>
        <v>12</v>
      </c>
      <c r="D17" s="22">
        <f t="shared" si="1"/>
        <v>0</v>
      </c>
      <c r="E17" s="23">
        <f t="shared" si="2"/>
        <v>0</v>
      </c>
      <c r="F17" s="20">
        <f t="shared" si="0"/>
        <v>12</v>
      </c>
      <c r="G17" s="24">
        <f>'Full Detail Sheet'!N192</f>
        <v>12</v>
      </c>
      <c r="H17" s="22">
        <f t="shared" si="3"/>
        <v>0</v>
      </c>
      <c r="I17" s="23">
        <f t="shared" si="4"/>
        <v>0</v>
      </c>
    </row>
    <row r="18" spans="1:9" s="2" customFormat="1" x14ac:dyDescent="0.2">
      <c r="A18" s="13" t="s">
        <v>23</v>
      </c>
      <c r="B18" s="25">
        <f>'Full Detail Sheet'!N27</f>
        <v>12</v>
      </c>
      <c r="C18" s="26">
        <f>'Full Detail Sheet'!N105</f>
        <v>12</v>
      </c>
      <c r="D18" s="27">
        <f t="shared" si="1"/>
        <v>0</v>
      </c>
      <c r="E18" s="28">
        <f t="shared" si="2"/>
        <v>0</v>
      </c>
      <c r="F18" s="25">
        <f t="shared" si="0"/>
        <v>12</v>
      </c>
      <c r="G18" s="29">
        <f>'Full Detail Sheet'!N193</f>
        <v>12</v>
      </c>
      <c r="H18" s="27">
        <f t="shared" si="3"/>
        <v>0</v>
      </c>
      <c r="I18" s="28">
        <f t="shared" si="4"/>
        <v>0</v>
      </c>
    </row>
    <row r="19" spans="1:9" x14ac:dyDescent="0.2">
      <c r="A19" s="7" t="s">
        <v>24</v>
      </c>
      <c r="B19" s="30">
        <f>'Full Detail Sheet'!N28</f>
        <v>12126</v>
      </c>
      <c r="C19" s="31">
        <f>'Full Detail Sheet'!N106</f>
        <v>12126</v>
      </c>
      <c r="D19" s="32">
        <f t="shared" si="1"/>
        <v>0</v>
      </c>
      <c r="E19" s="33">
        <f t="shared" si="2"/>
        <v>0</v>
      </c>
      <c r="F19" s="30">
        <f t="shared" si="0"/>
        <v>12126</v>
      </c>
      <c r="G19" s="34">
        <f>'Full Detail Sheet'!N194</f>
        <v>12126</v>
      </c>
      <c r="H19" s="32">
        <f t="shared" si="3"/>
        <v>0</v>
      </c>
      <c r="I19" s="33">
        <f t="shared" si="4"/>
        <v>0</v>
      </c>
    </row>
    <row r="20" spans="1:9" x14ac:dyDescent="0.2">
      <c r="A20" s="13"/>
      <c r="B20" s="20"/>
      <c r="C20" s="21"/>
      <c r="D20" s="22"/>
      <c r="E20" s="23"/>
      <c r="F20" s="20"/>
      <c r="G20" s="24"/>
      <c r="H20" s="22"/>
      <c r="I20" s="23"/>
    </row>
    <row r="21" spans="1:9" x14ac:dyDescent="0.2">
      <c r="A21" s="13" t="s">
        <v>25</v>
      </c>
      <c r="B21" s="20">
        <f>'Full Detail Sheet'!N30</f>
        <v>12</v>
      </c>
      <c r="C21" s="21">
        <f>'Full Detail Sheet'!N108</f>
        <v>12</v>
      </c>
      <c r="D21" s="22">
        <f t="shared" si="1"/>
        <v>0</v>
      </c>
      <c r="E21" s="23">
        <f t="shared" si="2"/>
        <v>0</v>
      </c>
      <c r="F21" s="20">
        <f t="shared" si="0"/>
        <v>12</v>
      </c>
      <c r="G21" s="24">
        <f>'Full Detail Sheet'!N196</f>
        <v>12</v>
      </c>
      <c r="H21" s="22">
        <f t="shared" si="3"/>
        <v>0</v>
      </c>
      <c r="I21" s="23">
        <f t="shared" si="4"/>
        <v>0</v>
      </c>
    </row>
    <row r="22" spans="1:9" s="2" customFormat="1" x14ac:dyDescent="0.2">
      <c r="A22" s="13" t="s">
        <v>26</v>
      </c>
      <c r="B22" s="20">
        <f>'Full Detail Sheet'!N31</f>
        <v>12</v>
      </c>
      <c r="C22" s="21">
        <f>'Full Detail Sheet'!N109</f>
        <v>12</v>
      </c>
      <c r="D22" s="22">
        <f t="shared" si="1"/>
        <v>0</v>
      </c>
      <c r="E22" s="23">
        <f t="shared" si="2"/>
        <v>0</v>
      </c>
      <c r="F22" s="20">
        <f t="shared" si="0"/>
        <v>12</v>
      </c>
      <c r="G22" s="24">
        <f>'Full Detail Sheet'!N197</f>
        <v>12</v>
      </c>
      <c r="H22" s="22">
        <f t="shared" si="3"/>
        <v>0</v>
      </c>
      <c r="I22" s="23">
        <f t="shared" si="4"/>
        <v>0</v>
      </c>
    </row>
    <row r="23" spans="1:9" x14ac:dyDescent="0.2">
      <c r="A23" s="13" t="s">
        <v>27</v>
      </c>
      <c r="B23" s="20">
        <f>'Full Detail Sheet'!N32</f>
        <v>3600</v>
      </c>
      <c r="C23" s="21">
        <f>'Full Detail Sheet'!N110</f>
        <v>3600</v>
      </c>
      <c r="D23" s="22">
        <f t="shared" si="1"/>
        <v>0</v>
      </c>
      <c r="E23" s="23">
        <f t="shared" si="2"/>
        <v>0</v>
      </c>
      <c r="F23" s="20">
        <f t="shared" si="0"/>
        <v>3600</v>
      </c>
      <c r="G23" s="24">
        <f>'Full Detail Sheet'!N198</f>
        <v>3600</v>
      </c>
      <c r="H23" s="22">
        <f t="shared" si="3"/>
        <v>0</v>
      </c>
      <c r="I23" s="23">
        <f t="shared" si="4"/>
        <v>0</v>
      </c>
    </row>
    <row r="24" spans="1:9" s="2" customFormat="1" x14ac:dyDescent="0.2">
      <c r="A24" s="13" t="s">
        <v>28</v>
      </c>
      <c r="B24" s="20">
        <f>'Full Detail Sheet'!N33</f>
        <v>12</v>
      </c>
      <c r="C24" s="21">
        <f>'Full Detail Sheet'!N111</f>
        <v>12</v>
      </c>
      <c r="D24" s="22">
        <f t="shared" si="1"/>
        <v>0</v>
      </c>
      <c r="E24" s="23">
        <f t="shared" si="2"/>
        <v>0</v>
      </c>
      <c r="F24" s="20">
        <f t="shared" si="0"/>
        <v>12</v>
      </c>
      <c r="G24" s="24">
        <f>'Full Detail Sheet'!N199</f>
        <v>12</v>
      </c>
      <c r="H24" s="22">
        <f t="shared" si="3"/>
        <v>0</v>
      </c>
      <c r="I24" s="23">
        <f t="shared" si="4"/>
        <v>0</v>
      </c>
    </row>
    <row r="25" spans="1:9" x14ac:dyDescent="0.2">
      <c r="A25" s="13" t="s">
        <v>29</v>
      </c>
      <c r="B25" s="25">
        <f>'Full Detail Sheet'!N34</f>
        <v>12</v>
      </c>
      <c r="C25" s="26">
        <f>'Full Detail Sheet'!N112</f>
        <v>12</v>
      </c>
      <c r="D25" s="27">
        <f t="shared" si="1"/>
        <v>0</v>
      </c>
      <c r="E25" s="28">
        <f t="shared" si="2"/>
        <v>0</v>
      </c>
      <c r="F25" s="25">
        <f t="shared" si="0"/>
        <v>12</v>
      </c>
      <c r="G25" s="29">
        <f>'Full Detail Sheet'!N200</f>
        <v>12</v>
      </c>
      <c r="H25" s="27">
        <f t="shared" si="3"/>
        <v>0</v>
      </c>
      <c r="I25" s="28">
        <f t="shared" si="4"/>
        <v>0</v>
      </c>
    </row>
    <row r="26" spans="1:9" s="2" customFormat="1" x14ac:dyDescent="0.2">
      <c r="A26" s="7" t="s">
        <v>30</v>
      </c>
      <c r="B26" s="30">
        <f>'Full Detail Sheet'!N35</f>
        <v>3648</v>
      </c>
      <c r="C26" s="31">
        <f>'Full Detail Sheet'!N113</f>
        <v>3648</v>
      </c>
      <c r="D26" s="32">
        <f t="shared" si="1"/>
        <v>0</v>
      </c>
      <c r="E26" s="33">
        <f t="shared" si="2"/>
        <v>0</v>
      </c>
      <c r="F26" s="30">
        <f t="shared" si="0"/>
        <v>3648</v>
      </c>
      <c r="G26" s="34">
        <f>'Full Detail Sheet'!N201</f>
        <v>3648</v>
      </c>
      <c r="H26" s="32">
        <f t="shared" si="3"/>
        <v>0</v>
      </c>
      <c r="I26" s="33">
        <f t="shared" si="4"/>
        <v>0</v>
      </c>
    </row>
    <row r="27" spans="1:9" ht="13.5" customHeight="1" x14ac:dyDescent="0.2">
      <c r="A27" s="13"/>
      <c r="B27" s="20"/>
      <c r="C27" s="31"/>
      <c r="D27" s="32"/>
      <c r="E27" s="33"/>
      <c r="F27" s="30"/>
      <c r="G27" s="34"/>
      <c r="H27" s="32"/>
      <c r="I27" s="33"/>
    </row>
    <row r="28" spans="1:9" s="2" customFormat="1" x14ac:dyDescent="0.2">
      <c r="A28" s="13" t="s">
        <v>31</v>
      </c>
      <c r="B28" s="20">
        <f>'Full Detail Sheet'!N37</f>
        <v>12</v>
      </c>
      <c r="C28" s="21">
        <f>'Full Detail Sheet'!N115</f>
        <v>12</v>
      </c>
      <c r="D28" s="22">
        <f t="shared" si="1"/>
        <v>0</v>
      </c>
      <c r="E28" s="23">
        <f t="shared" si="2"/>
        <v>0</v>
      </c>
      <c r="F28" s="20">
        <f t="shared" si="0"/>
        <v>12</v>
      </c>
      <c r="G28" s="24">
        <f>'Full Detail Sheet'!N203</f>
        <v>12</v>
      </c>
      <c r="H28" s="22">
        <f t="shared" si="3"/>
        <v>0</v>
      </c>
      <c r="I28" s="23">
        <f t="shared" si="4"/>
        <v>0</v>
      </c>
    </row>
    <row r="29" spans="1:9" s="37" customFormat="1" x14ac:dyDescent="0.2">
      <c r="A29" s="13" t="s">
        <v>32</v>
      </c>
      <c r="B29" s="20">
        <f>'Full Detail Sheet'!N38</f>
        <v>12</v>
      </c>
      <c r="C29" s="21">
        <f>'Full Detail Sheet'!N116</f>
        <v>12</v>
      </c>
      <c r="D29" s="22">
        <f t="shared" si="1"/>
        <v>0</v>
      </c>
      <c r="E29" s="23">
        <f t="shared" si="2"/>
        <v>0</v>
      </c>
      <c r="F29" s="20">
        <f t="shared" si="0"/>
        <v>12</v>
      </c>
      <c r="G29" s="24">
        <f>'Full Detail Sheet'!N204</f>
        <v>12</v>
      </c>
      <c r="H29" s="22">
        <f t="shared" si="3"/>
        <v>0</v>
      </c>
      <c r="I29" s="23">
        <f t="shared" si="4"/>
        <v>0</v>
      </c>
    </row>
    <row r="30" spans="1:9" s="2" customFormat="1" x14ac:dyDescent="0.2">
      <c r="A30" s="13" t="s">
        <v>33</v>
      </c>
      <c r="B30" s="20">
        <f>'Full Detail Sheet'!N39</f>
        <v>12</v>
      </c>
      <c r="C30" s="21">
        <f>'Full Detail Sheet'!N117</f>
        <v>12</v>
      </c>
      <c r="D30" s="22">
        <f t="shared" si="1"/>
        <v>0</v>
      </c>
      <c r="E30" s="23">
        <f t="shared" si="2"/>
        <v>0</v>
      </c>
      <c r="F30" s="20">
        <f t="shared" si="0"/>
        <v>12</v>
      </c>
      <c r="G30" s="24">
        <f>'Full Detail Sheet'!N205</f>
        <v>12</v>
      </c>
      <c r="H30" s="22">
        <f t="shared" si="3"/>
        <v>0</v>
      </c>
      <c r="I30" s="23">
        <f t="shared" si="4"/>
        <v>0</v>
      </c>
    </row>
    <row r="31" spans="1:9" x14ac:dyDescent="0.2">
      <c r="A31" s="13" t="s">
        <v>34</v>
      </c>
      <c r="B31" s="20">
        <f>'Full Detail Sheet'!N40</f>
        <v>12</v>
      </c>
      <c r="C31" s="21">
        <f>'Full Detail Sheet'!N118</f>
        <v>12</v>
      </c>
      <c r="D31" s="22">
        <f t="shared" si="1"/>
        <v>0</v>
      </c>
      <c r="E31" s="23">
        <f t="shared" si="2"/>
        <v>0</v>
      </c>
      <c r="F31" s="20">
        <f t="shared" si="0"/>
        <v>12</v>
      </c>
      <c r="G31" s="24">
        <f>'Full Detail Sheet'!N206</f>
        <v>12</v>
      </c>
      <c r="H31" s="22">
        <f t="shared" si="3"/>
        <v>0</v>
      </c>
      <c r="I31" s="23">
        <f t="shared" si="4"/>
        <v>0</v>
      </c>
    </row>
    <row r="32" spans="1:9" x14ac:dyDescent="0.2">
      <c r="A32" s="13" t="s">
        <v>35</v>
      </c>
      <c r="B32" s="20">
        <f>'Full Detail Sheet'!N41</f>
        <v>6066</v>
      </c>
      <c r="C32" s="21">
        <f>'Full Detail Sheet'!N119</f>
        <v>6066</v>
      </c>
      <c r="D32" s="22">
        <f t="shared" si="1"/>
        <v>0</v>
      </c>
      <c r="E32" s="23">
        <f t="shared" si="2"/>
        <v>0</v>
      </c>
      <c r="F32" s="20">
        <f t="shared" si="0"/>
        <v>6066</v>
      </c>
      <c r="G32" s="24">
        <f>'Full Detail Sheet'!N207</f>
        <v>6066</v>
      </c>
      <c r="H32" s="22">
        <f t="shared" si="3"/>
        <v>0</v>
      </c>
      <c r="I32" s="23">
        <f t="shared" si="4"/>
        <v>0</v>
      </c>
    </row>
    <row r="33" spans="1:9" x14ac:dyDescent="0.2">
      <c r="A33" s="13" t="s">
        <v>36</v>
      </c>
      <c r="B33" s="20">
        <f>'Full Detail Sheet'!N42</f>
        <v>12</v>
      </c>
      <c r="C33" s="21">
        <f>'Full Detail Sheet'!N120</f>
        <v>12</v>
      </c>
      <c r="D33" s="22">
        <f t="shared" si="1"/>
        <v>0</v>
      </c>
      <c r="E33" s="23">
        <f t="shared" si="2"/>
        <v>0</v>
      </c>
      <c r="F33" s="20">
        <f t="shared" si="0"/>
        <v>12</v>
      </c>
      <c r="G33" s="24">
        <f>'Full Detail Sheet'!N208</f>
        <v>12</v>
      </c>
      <c r="H33" s="22">
        <f t="shared" si="3"/>
        <v>0</v>
      </c>
      <c r="I33" s="23">
        <f t="shared" si="4"/>
        <v>0</v>
      </c>
    </row>
    <row r="34" spans="1:9" s="5" customFormat="1" x14ac:dyDescent="0.2">
      <c r="A34" s="13" t="s">
        <v>37</v>
      </c>
      <c r="B34" s="20">
        <f>'Full Detail Sheet'!N43</f>
        <v>12</v>
      </c>
      <c r="C34" s="21">
        <f>'Full Detail Sheet'!N121</f>
        <v>12</v>
      </c>
      <c r="D34" s="22">
        <f t="shared" si="1"/>
        <v>0</v>
      </c>
      <c r="E34" s="23">
        <f t="shared" si="2"/>
        <v>0</v>
      </c>
      <c r="F34" s="20">
        <f t="shared" si="0"/>
        <v>12</v>
      </c>
      <c r="G34" s="24">
        <f>'Full Detail Sheet'!N209</f>
        <v>12</v>
      </c>
      <c r="H34" s="22">
        <f t="shared" si="3"/>
        <v>0</v>
      </c>
      <c r="I34" s="23">
        <f t="shared" si="4"/>
        <v>0</v>
      </c>
    </row>
    <row r="35" spans="1:9" s="19" customFormat="1" x14ac:dyDescent="0.2">
      <c r="A35" s="13" t="s">
        <v>38</v>
      </c>
      <c r="B35" s="25">
        <f>'Full Detail Sheet'!N44</f>
        <v>12</v>
      </c>
      <c r="C35" s="26">
        <f>'Full Detail Sheet'!N122</f>
        <v>12</v>
      </c>
      <c r="D35" s="27">
        <f t="shared" si="1"/>
        <v>0</v>
      </c>
      <c r="E35" s="28">
        <f t="shared" si="2"/>
        <v>0</v>
      </c>
      <c r="F35" s="25">
        <f t="shared" si="0"/>
        <v>12</v>
      </c>
      <c r="G35" s="29">
        <f>'Full Detail Sheet'!N210</f>
        <v>12</v>
      </c>
      <c r="H35" s="27">
        <f t="shared" si="3"/>
        <v>0</v>
      </c>
      <c r="I35" s="28">
        <f t="shared" si="4"/>
        <v>0</v>
      </c>
    </row>
    <row r="36" spans="1:9" x14ac:dyDescent="0.2">
      <c r="A36" s="7" t="s">
        <v>39</v>
      </c>
      <c r="B36" s="30">
        <f>'Full Detail Sheet'!N45</f>
        <v>6150</v>
      </c>
      <c r="C36" s="31">
        <f>'Full Detail Sheet'!N123</f>
        <v>6150</v>
      </c>
      <c r="D36" s="32">
        <f t="shared" si="1"/>
        <v>0</v>
      </c>
      <c r="E36" s="33">
        <f t="shared" si="2"/>
        <v>0</v>
      </c>
      <c r="F36" s="30">
        <f t="shared" si="0"/>
        <v>6150</v>
      </c>
      <c r="G36" s="34">
        <f>'Full Detail Sheet'!N211</f>
        <v>6150</v>
      </c>
      <c r="H36" s="32">
        <f t="shared" si="3"/>
        <v>0</v>
      </c>
      <c r="I36" s="33">
        <f t="shared" si="4"/>
        <v>0</v>
      </c>
    </row>
    <row r="37" spans="1:9" x14ac:dyDescent="0.2">
      <c r="A37" s="13"/>
      <c r="B37" s="20"/>
      <c r="C37" s="21"/>
      <c r="D37" s="22"/>
      <c r="E37" s="23"/>
      <c r="F37" s="20"/>
      <c r="G37" s="24"/>
      <c r="H37" s="22"/>
      <c r="I37" s="23"/>
    </row>
    <row r="38" spans="1:9" s="2" customFormat="1" x14ac:dyDescent="0.2">
      <c r="A38" s="13" t="s">
        <v>40</v>
      </c>
      <c r="B38" s="20">
        <f>'Full Detail Sheet'!N47</f>
        <v>12</v>
      </c>
      <c r="C38" s="21">
        <f>'Full Detail Sheet'!N125</f>
        <v>12</v>
      </c>
      <c r="D38" s="22">
        <f t="shared" si="1"/>
        <v>0</v>
      </c>
      <c r="E38" s="23">
        <f t="shared" si="2"/>
        <v>0</v>
      </c>
      <c r="F38" s="20">
        <f t="shared" si="0"/>
        <v>12</v>
      </c>
      <c r="G38" s="24">
        <f>'Full Detail Sheet'!N213</f>
        <v>12</v>
      </c>
      <c r="H38" s="22">
        <f t="shared" si="3"/>
        <v>0</v>
      </c>
      <c r="I38" s="23">
        <f t="shared" si="4"/>
        <v>0</v>
      </c>
    </row>
    <row r="39" spans="1:9" x14ac:dyDescent="0.2">
      <c r="A39" s="13" t="s">
        <v>41</v>
      </c>
      <c r="B39" s="20">
        <f>'Full Detail Sheet'!N48</f>
        <v>1266</v>
      </c>
      <c r="C39" s="21">
        <f>'Full Detail Sheet'!N126</f>
        <v>1266</v>
      </c>
      <c r="D39" s="22">
        <f t="shared" si="1"/>
        <v>0</v>
      </c>
      <c r="E39" s="23">
        <f t="shared" si="2"/>
        <v>0</v>
      </c>
      <c r="F39" s="20">
        <f t="shared" si="0"/>
        <v>1266</v>
      </c>
      <c r="G39" s="24">
        <f>'Full Detail Sheet'!N214</f>
        <v>1266</v>
      </c>
      <c r="H39" s="22">
        <f t="shared" si="3"/>
        <v>0</v>
      </c>
      <c r="I39" s="23">
        <f t="shared" si="4"/>
        <v>0</v>
      </c>
    </row>
    <row r="40" spans="1:9" x14ac:dyDescent="0.2">
      <c r="A40" s="13" t="s">
        <v>42</v>
      </c>
      <c r="B40" s="20">
        <f>'Full Detail Sheet'!N49</f>
        <v>12</v>
      </c>
      <c r="C40" s="21">
        <f>'Full Detail Sheet'!N127</f>
        <v>12</v>
      </c>
      <c r="D40" s="22">
        <f t="shared" si="1"/>
        <v>0</v>
      </c>
      <c r="E40" s="23">
        <f t="shared" si="2"/>
        <v>0</v>
      </c>
      <c r="F40" s="20">
        <f t="shared" si="0"/>
        <v>12</v>
      </c>
      <c r="G40" s="24">
        <f>'Full Detail Sheet'!N215</f>
        <v>12</v>
      </c>
      <c r="H40" s="22">
        <f t="shared" si="3"/>
        <v>0</v>
      </c>
      <c r="I40" s="23">
        <f t="shared" si="4"/>
        <v>0</v>
      </c>
    </row>
    <row r="41" spans="1:9" x14ac:dyDescent="0.2">
      <c r="A41" s="13" t="s">
        <v>43</v>
      </c>
      <c r="B41" s="20">
        <f>'Full Detail Sheet'!N50</f>
        <v>12</v>
      </c>
      <c r="C41" s="21">
        <f>'Full Detail Sheet'!N128</f>
        <v>12</v>
      </c>
      <c r="D41" s="22">
        <f t="shared" si="1"/>
        <v>0</v>
      </c>
      <c r="E41" s="23">
        <f t="shared" si="2"/>
        <v>0</v>
      </c>
      <c r="F41" s="20">
        <f t="shared" si="0"/>
        <v>12</v>
      </c>
      <c r="G41" s="24">
        <f>'Full Detail Sheet'!N216</f>
        <v>12</v>
      </c>
      <c r="H41" s="22">
        <f t="shared" si="3"/>
        <v>0</v>
      </c>
      <c r="I41" s="23">
        <f t="shared" si="4"/>
        <v>0</v>
      </c>
    </row>
    <row r="42" spans="1:9" s="36" customFormat="1" x14ac:dyDescent="0.2">
      <c r="A42" s="13" t="s">
        <v>44</v>
      </c>
      <c r="B42" s="25">
        <f>'Full Detail Sheet'!N51</f>
        <v>12</v>
      </c>
      <c r="C42" s="26">
        <f>'Full Detail Sheet'!N129</f>
        <v>12</v>
      </c>
      <c r="D42" s="27">
        <f t="shared" si="1"/>
        <v>0</v>
      </c>
      <c r="E42" s="28">
        <f t="shared" si="2"/>
        <v>0</v>
      </c>
      <c r="F42" s="25">
        <f t="shared" si="0"/>
        <v>12</v>
      </c>
      <c r="G42" s="29">
        <f>'Full Detail Sheet'!N217</f>
        <v>12</v>
      </c>
      <c r="H42" s="27">
        <f t="shared" si="3"/>
        <v>0</v>
      </c>
      <c r="I42" s="28">
        <f t="shared" si="4"/>
        <v>0</v>
      </c>
    </row>
    <row r="43" spans="1:9" s="2" customFormat="1" x14ac:dyDescent="0.2">
      <c r="A43" s="7" t="s">
        <v>45</v>
      </c>
      <c r="B43" s="30">
        <f>'Full Detail Sheet'!N52</f>
        <v>1314</v>
      </c>
      <c r="C43" s="31">
        <f>'Full Detail Sheet'!N130</f>
        <v>1314</v>
      </c>
      <c r="D43" s="32">
        <f t="shared" si="1"/>
        <v>0</v>
      </c>
      <c r="E43" s="33">
        <f t="shared" si="2"/>
        <v>0</v>
      </c>
      <c r="F43" s="30">
        <f t="shared" si="0"/>
        <v>1314</v>
      </c>
      <c r="G43" s="34">
        <f>'Full Detail Sheet'!N218</f>
        <v>1314</v>
      </c>
      <c r="H43" s="32">
        <f t="shared" si="3"/>
        <v>0</v>
      </c>
      <c r="I43" s="33">
        <f t="shared" si="4"/>
        <v>0</v>
      </c>
    </row>
    <row r="44" spans="1:9" x14ac:dyDescent="0.2">
      <c r="A44" s="13"/>
      <c r="B44" s="20"/>
      <c r="C44" s="21"/>
      <c r="D44" s="22"/>
      <c r="E44" s="23"/>
      <c r="F44" s="20"/>
      <c r="G44" s="24"/>
      <c r="H44" s="22"/>
      <c r="I44" s="23"/>
    </row>
    <row r="45" spans="1:9" x14ac:dyDescent="0.2">
      <c r="A45" s="13" t="s">
        <v>46</v>
      </c>
      <c r="B45" s="20">
        <f>'Full Detail Sheet'!N54</f>
        <v>12</v>
      </c>
      <c r="C45" s="21">
        <f>'Full Detail Sheet'!N132</f>
        <v>12</v>
      </c>
      <c r="D45" s="22">
        <f t="shared" si="1"/>
        <v>0</v>
      </c>
      <c r="E45" s="23">
        <f t="shared" si="2"/>
        <v>0</v>
      </c>
      <c r="F45" s="20">
        <f t="shared" si="0"/>
        <v>12</v>
      </c>
      <c r="G45" s="24">
        <f>'Full Detail Sheet'!N220</f>
        <v>12</v>
      </c>
      <c r="H45" s="22">
        <f t="shared" si="3"/>
        <v>0</v>
      </c>
      <c r="I45" s="23">
        <f t="shared" si="4"/>
        <v>0</v>
      </c>
    </row>
    <row r="46" spans="1:9" x14ac:dyDescent="0.2">
      <c r="A46" s="13" t="s">
        <v>47</v>
      </c>
      <c r="B46" s="20">
        <f>'Full Detail Sheet'!N55</f>
        <v>12</v>
      </c>
      <c r="C46" s="21">
        <f>'Full Detail Sheet'!N133</f>
        <v>12</v>
      </c>
      <c r="D46" s="22">
        <f t="shared" si="1"/>
        <v>0</v>
      </c>
      <c r="E46" s="23">
        <f t="shared" si="2"/>
        <v>0</v>
      </c>
      <c r="F46" s="20">
        <f t="shared" si="0"/>
        <v>12</v>
      </c>
      <c r="G46" s="24">
        <f>'Full Detail Sheet'!N221</f>
        <v>12</v>
      </c>
      <c r="H46" s="22">
        <f t="shared" si="3"/>
        <v>0</v>
      </c>
      <c r="I46" s="23">
        <f t="shared" si="4"/>
        <v>0</v>
      </c>
    </row>
    <row r="47" spans="1:9" x14ac:dyDescent="0.2">
      <c r="A47" s="13" t="s">
        <v>48</v>
      </c>
      <c r="B47" s="20">
        <f>'Full Detail Sheet'!N56</f>
        <v>2466</v>
      </c>
      <c r="C47" s="21">
        <f>'Full Detail Sheet'!N134</f>
        <v>2466</v>
      </c>
      <c r="D47" s="22">
        <f t="shared" si="1"/>
        <v>0</v>
      </c>
      <c r="E47" s="23">
        <f t="shared" si="2"/>
        <v>0</v>
      </c>
      <c r="F47" s="20">
        <f t="shared" si="0"/>
        <v>2466</v>
      </c>
      <c r="G47" s="24">
        <f>'Full Detail Sheet'!N222</f>
        <v>2466</v>
      </c>
      <c r="H47" s="22">
        <f t="shared" si="3"/>
        <v>0</v>
      </c>
      <c r="I47" s="23">
        <f t="shared" si="4"/>
        <v>0</v>
      </c>
    </row>
    <row r="48" spans="1:9" s="2" customFormat="1" x14ac:dyDescent="0.2">
      <c r="A48" s="13" t="s">
        <v>49</v>
      </c>
      <c r="B48" s="20">
        <f>'Full Detail Sheet'!N57</f>
        <v>0</v>
      </c>
      <c r="C48" s="21">
        <f>'Full Detail Sheet'!N135</f>
        <v>0</v>
      </c>
      <c r="D48" s="22">
        <f t="shared" si="1"/>
        <v>0</v>
      </c>
      <c r="E48" s="23">
        <f t="shared" si="2"/>
        <v>1</v>
      </c>
      <c r="F48" s="20">
        <f t="shared" si="0"/>
        <v>0</v>
      </c>
      <c r="G48" s="24">
        <f>'Full Detail Sheet'!N223</f>
        <v>0</v>
      </c>
      <c r="H48" s="22">
        <f t="shared" si="3"/>
        <v>0</v>
      </c>
      <c r="I48" s="23">
        <f t="shared" si="4"/>
        <v>1</v>
      </c>
    </row>
    <row r="49" spans="1:9" x14ac:dyDescent="0.2">
      <c r="A49" s="13" t="s">
        <v>50</v>
      </c>
      <c r="B49" s="20">
        <f>'Full Detail Sheet'!N58</f>
        <v>12</v>
      </c>
      <c r="C49" s="21">
        <f>'Full Detail Sheet'!N136</f>
        <v>12</v>
      </c>
      <c r="D49" s="22">
        <f t="shared" si="1"/>
        <v>0</v>
      </c>
      <c r="E49" s="23">
        <f t="shared" si="2"/>
        <v>0</v>
      </c>
      <c r="F49" s="20">
        <f t="shared" si="0"/>
        <v>12</v>
      </c>
      <c r="G49" s="24">
        <f>'Full Detail Sheet'!N224</f>
        <v>12</v>
      </c>
      <c r="H49" s="22">
        <f t="shared" si="3"/>
        <v>0</v>
      </c>
      <c r="I49" s="23">
        <f t="shared" si="4"/>
        <v>0</v>
      </c>
    </row>
    <row r="50" spans="1:9" x14ac:dyDescent="0.2">
      <c r="A50" s="13" t="s">
        <v>51</v>
      </c>
      <c r="B50" s="20">
        <f>'Full Detail Sheet'!N59</f>
        <v>12</v>
      </c>
      <c r="C50" s="21">
        <f>'Full Detail Sheet'!N137</f>
        <v>12</v>
      </c>
      <c r="D50" s="22">
        <f t="shared" si="1"/>
        <v>0</v>
      </c>
      <c r="E50" s="23">
        <f t="shared" si="2"/>
        <v>0</v>
      </c>
      <c r="F50" s="20">
        <f t="shared" si="0"/>
        <v>12</v>
      </c>
      <c r="G50" s="24">
        <f>'Full Detail Sheet'!N225</f>
        <v>12</v>
      </c>
      <c r="H50" s="22">
        <f t="shared" si="3"/>
        <v>0</v>
      </c>
      <c r="I50" s="23">
        <f t="shared" si="4"/>
        <v>0</v>
      </c>
    </row>
    <row r="51" spans="1:9" x14ac:dyDescent="0.2">
      <c r="A51" s="13" t="s">
        <v>52</v>
      </c>
      <c r="B51" s="25">
        <f>'Full Detail Sheet'!N60</f>
        <v>12</v>
      </c>
      <c r="C51" s="26">
        <f>'Full Detail Sheet'!N138</f>
        <v>12</v>
      </c>
      <c r="D51" s="27">
        <f t="shared" si="1"/>
        <v>0</v>
      </c>
      <c r="E51" s="28">
        <f t="shared" si="2"/>
        <v>0</v>
      </c>
      <c r="F51" s="25">
        <f t="shared" si="0"/>
        <v>12</v>
      </c>
      <c r="G51" s="29">
        <f>'Full Detail Sheet'!N226</f>
        <v>12</v>
      </c>
      <c r="H51" s="27">
        <f t="shared" si="3"/>
        <v>0</v>
      </c>
      <c r="I51" s="28">
        <f t="shared" si="4"/>
        <v>0</v>
      </c>
    </row>
    <row r="52" spans="1:9" s="2" customFormat="1" x14ac:dyDescent="0.2">
      <c r="A52" s="7" t="s">
        <v>53</v>
      </c>
      <c r="B52" s="30">
        <f>'Full Detail Sheet'!N61</f>
        <v>2538</v>
      </c>
      <c r="C52" s="31">
        <f>'Full Detail Sheet'!N139</f>
        <v>2538</v>
      </c>
      <c r="D52" s="32">
        <f t="shared" si="1"/>
        <v>0</v>
      </c>
      <c r="E52" s="33">
        <f t="shared" si="2"/>
        <v>0</v>
      </c>
      <c r="F52" s="30">
        <f t="shared" si="0"/>
        <v>2538</v>
      </c>
      <c r="G52" s="34">
        <f>'Full Detail Sheet'!N227</f>
        <v>2538</v>
      </c>
      <c r="H52" s="32">
        <f t="shared" si="3"/>
        <v>0</v>
      </c>
      <c r="I52" s="33">
        <f t="shared" si="4"/>
        <v>0</v>
      </c>
    </row>
    <row r="53" spans="1:9" x14ac:dyDescent="0.2">
      <c r="A53" s="38"/>
      <c r="B53" s="20"/>
      <c r="C53" s="21"/>
      <c r="D53" s="22"/>
      <c r="E53" s="23"/>
      <c r="F53" s="20"/>
      <c r="G53" s="24"/>
      <c r="H53" s="22"/>
      <c r="I53" s="23"/>
    </row>
    <row r="54" spans="1:9" s="2" customFormat="1" x14ac:dyDescent="0.2">
      <c r="A54" s="38" t="s">
        <v>54</v>
      </c>
      <c r="B54" s="20">
        <f>'Full Detail Sheet'!N63</f>
        <v>12</v>
      </c>
      <c r="C54" s="21">
        <f>'Full Detail Sheet'!N141</f>
        <v>12</v>
      </c>
      <c r="D54" s="22">
        <f t="shared" si="1"/>
        <v>0</v>
      </c>
      <c r="E54" s="23">
        <f t="shared" si="2"/>
        <v>0</v>
      </c>
      <c r="F54" s="20">
        <f t="shared" si="0"/>
        <v>12</v>
      </c>
      <c r="G54" s="24">
        <f>'Full Detail Sheet'!N229</f>
        <v>12</v>
      </c>
      <c r="H54" s="22">
        <f t="shared" si="3"/>
        <v>0</v>
      </c>
      <c r="I54" s="23">
        <f t="shared" si="4"/>
        <v>0</v>
      </c>
    </row>
    <row r="55" spans="1:9" x14ac:dyDescent="0.2">
      <c r="A55" s="38" t="s">
        <v>55</v>
      </c>
      <c r="B55" s="20">
        <f>'Full Detail Sheet'!N64</f>
        <v>1266</v>
      </c>
      <c r="C55" s="21">
        <f>'Full Detail Sheet'!N142</f>
        <v>1266</v>
      </c>
      <c r="D55" s="22">
        <f t="shared" si="1"/>
        <v>0</v>
      </c>
      <c r="E55" s="23">
        <f t="shared" si="2"/>
        <v>0</v>
      </c>
      <c r="F55" s="20">
        <f t="shared" si="0"/>
        <v>1266</v>
      </c>
      <c r="G55" s="24">
        <f>'Full Detail Sheet'!N230</f>
        <v>1266</v>
      </c>
      <c r="H55" s="22">
        <f t="shared" si="3"/>
        <v>0</v>
      </c>
      <c r="I55" s="23">
        <f t="shared" si="4"/>
        <v>0</v>
      </c>
    </row>
    <row r="56" spans="1:9" x14ac:dyDescent="0.2">
      <c r="A56" s="38" t="s">
        <v>56</v>
      </c>
      <c r="B56" s="20">
        <f>'Full Detail Sheet'!N65</f>
        <v>12</v>
      </c>
      <c r="C56" s="21">
        <f>'Full Detail Sheet'!N143</f>
        <v>12</v>
      </c>
      <c r="D56" s="22">
        <f t="shared" si="1"/>
        <v>0</v>
      </c>
      <c r="E56" s="23">
        <f t="shared" si="2"/>
        <v>0</v>
      </c>
      <c r="F56" s="20">
        <f t="shared" si="0"/>
        <v>12</v>
      </c>
      <c r="G56" s="24">
        <f>'Full Detail Sheet'!N231</f>
        <v>12</v>
      </c>
      <c r="H56" s="22">
        <f t="shared" si="3"/>
        <v>0</v>
      </c>
      <c r="I56" s="23">
        <f t="shared" si="4"/>
        <v>0</v>
      </c>
    </row>
    <row r="57" spans="1:9" x14ac:dyDescent="0.2">
      <c r="A57" s="38" t="s">
        <v>57</v>
      </c>
      <c r="B57" s="20">
        <f>'Full Detail Sheet'!N66</f>
        <v>12</v>
      </c>
      <c r="C57" s="21">
        <f>'Full Detail Sheet'!N144</f>
        <v>12</v>
      </c>
      <c r="D57" s="22">
        <f t="shared" si="1"/>
        <v>0</v>
      </c>
      <c r="E57" s="23">
        <f t="shared" si="2"/>
        <v>0</v>
      </c>
      <c r="F57" s="20">
        <f t="shared" si="0"/>
        <v>12</v>
      </c>
      <c r="G57" s="24">
        <f>'Full Detail Sheet'!N232</f>
        <v>12</v>
      </c>
      <c r="H57" s="22">
        <f t="shared" si="3"/>
        <v>0</v>
      </c>
      <c r="I57" s="23">
        <f t="shared" si="4"/>
        <v>0</v>
      </c>
    </row>
    <row r="58" spans="1:9" x14ac:dyDescent="0.2">
      <c r="A58" s="38" t="s">
        <v>58</v>
      </c>
      <c r="B58" s="20">
        <f>'Full Detail Sheet'!N67</f>
        <v>12</v>
      </c>
      <c r="C58" s="21">
        <f>'Full Detail Sheet'!N145</f>
        <v>12</v>
      </c>
      <c r="D58" s="22">
        <f t="shared" si="1"/>
        <v>0</v>
      </c>
      <c r="E58" s="23">
        <f t="shared" si="2"/>
        <v>0</v>
      </c>
      <c r="F58" s="20">
        <f t="shared" si="0"/>
        <v>12</v>
      </c>
      <c r="G58" s="24">
        <f>'Full Detail Sheet'!N233</f>
        <v>12</v>
      </c>
      <c r="H58" s="22">
        <f t="shared" si="3"/>
        <v>0</v>
      </c>
      <c r="I58" s="23">
        <f t="shared" si="4"/>
        <v>0</v>
      </c>
    </row>
    <row r="59" spans="1:9" x14ac:dyDescent="0.2">
      <c r="A59" s="38" t="s">
        <v>59</v>
      </c>
      <c r="B59" s="20">
        <f>'Full Detail Sheet'!N68</f>
        <v>666</v>
      </c>
      <c r="C59" s="21">
        <f>'Full Detail Sheet'!N146</f>
        <v>666</v>
      </c>
      <c r="D59" s="22">
        <f t="shared" si="1"/>
        <v>0</v>
      </c>
      <c r="E59" s="23">
        <f t="shared" si="2"/>
        <v>0</v>
      </c>
      <c r="F59" s="20">
        <f t="shared" si="0"/>
        <v>666</v>
      </c>
      <c r="G59" s="24">
        <f>'Full Detail Sheet'!N234</f>
        <v>666</v>
      </c>
      <c r="H59" s="22">
        <f t="shared" si="3"/>
        <v>0</v>
      </c>
      <c r="I59" s="23">
        <f t="shared" si="4"/>
        <v>0</v>
      </c>
    </row>
    <row r="60" spans="1:9" x14ac:dyDescent="0.2">
      <c r="A60" s="38" t="s">
        <v>60</v>
      </c>
      <c r="B60" s="20">
        <f>'Full Detail Sheet'!N69</f>
        <v>12</v>
      </c>
      <c r="C60" s="21">
        <f>'Full Detail Sheet'!N147</f>
        <v>12</v>
      </c>
      <c r="D60" s="22">
        <f t="shared" si="1"/>
        <v>0</v>
      </c>
      <c r="E60" s="23">
        <f t="shared" si="2"/>
        <v>0</v>
      </c>
      <c r="F60" s="20">
        <f t="shared" si="0"/>
        <v>12</v>
      </c>
      <c r="G60" s="24">
        <f>'Full Detail Sheet'!N235</f>
        <v>12</v>
      </c>
      <c r="H60" s="22">
        <f t="shared" si="3"/>
        <v>0</v>
      </c>
      <c r="I60" s="23">
        <f t="shared" si="4"/>
        <v>0</v>
      </c>
    </row>
    <row r="61" spans="1:9" x14ac:dyDescent="0.2">
      <c r="A61" s="38" t="s">
        <v>61</v>
      </c>
      <c r="B61" s="25">
        <f>'Full Detail Sheet'!N70</f>
        <v>12</v>
      </c>
      <c r="C61" s="26">
        <f>'Full Detail Sheet'!N148</f>
        <v>12</v>
      </c>
      <c r="D61" s="27">
        <f t="shared" si="1"/>
        <v>0</v>
      </c>
      <c r="E61" s="28">
        <f t="shared" si="2"/>
        <v>0</v>
      </c>
      <c r="F61" s="25">
        <f t="shared" si="0"/>
        <v>12</v>
      </c>
      <c r="G61" s="29">
        <f>'Full Detail Sheet'!N236</f>
        <v>12</v>
      </c>
      <c r="H61" s="27">
        <f t="shared" si="3"/>
        <v>0</v>
      </c>
      <c r="I61" s="28">
        <f t="shared" si="4"/>
        <v>0</v>
      </c>
    </row>
    <row r="62" spans="1:9" x14ac:dyDescent="0.2">
      <c r="A62" s="39" t="s">
        <v>62</v>
      </c>
      <c r="B62" s="30">
        <f>'Full Detail Sheet'!N71</f>
        <v>2004</v>
      </c>
      <c r="C62" s="31">
        <f>'Full Detail Sheet'!N149</f>
        <v>2004</v>
      </c>
      <c r="D62" s="32">
        <f t="shared" si="1"/>
        <v>0</v>
      </c>
      <c r="E62" s="33">
        <f t="shared" si="2"/>
        <v>0</v>
      </c>
      <c r="F62" s="30">
        <f t="shared" si="0"/>
        <v>2004</v>
      </c>
      <c r="G62" s="34">
        <f>'Full Detail Sheet'!N237</f>
        <v>2004</v>
      </c>
      <c r="H62" s="32">
        <f t="shared" si="3"/>
        <v>0</v>
      </c>
      <c r="I62" s="33">
        <f t="shared" si="4"/>
        <v>0</v>
      </c>
    </row>
    <row r="63" spans="1:9" x14ac:dyDescent="0.2">
      <c r="A63" s="38"/>
      <c r="B63" s="20"/>
      <c r="C63" s="21"/>
      <c r="D63" s="22"/>
      <c r="E63" s="23"/>
      <c r="F63" s="20"/>
      <c r="G63" s="24"/>
      <c r="H63" s="22"/>
      <c r="I63" s="23"/>
    </row>
    <row r="64" spans="1:9" x14ac:dyDescent="0.2">
      <c r="A64" s="39" t="s">
        <v>63</v>
      </c>
      <c r="B64" s="30">
        <f>'Full Detail Sheet'!N73</f>
        <v>27780</v>
      </c>
      <c r="C64" s="31">
        <f>'Full Detail Sheet'!N151</f>
        <v>27780</v>
      </c>
      <c r="D64" s="32">
        <f t="shared" si="1"/>
        <v>0</v>
      </c>
      <c r="E64" s="33">
        <f t="shared" si="2"/>
        <v>0</v>
      </c>
      <c r="F64" s="30">
        <f t="shared" si="0"/>
        <v>27780</v>
      </c>
      <c r="G64" s="34">
        <f>'Full Detail Sheet'!N239</f>
        <v>27780</v>
      </c>
      <c r="H64" s="32">
        <f t="shared" si="3"/>
        <v>0</v>
      </c>
      <c r="I64" s="33">
        <f t="shared" si="4"/>
        <v>0</v>
      </c>
    </row>
    <row r="65" spans="1:9" x14ac:dyDescent="0.2">
      <c r="A65" s="38"/>
      <c r="B65" s="30"/>
      <c r="C65" s="31"/>
      <c r="D65" s="32"/>
      <c r="E65" s="33"/>
      <c r="F65" s="30"/>
      <c r="G65" s="34"/>
      <c r="H65" s="32"/>
      <c r="I65" s="33"/>
    </row>
    <row r="66" spans="1:9" x14ac:dyDescent="0.2">
      <c r="A66" s="7" t="s">
        <v>64</v>
      </c>
      <c r="B66" s="40">
        <f>'Full Detail Sheet'!N75</f>
        <v>4652</v>
      </c>
      <c r="C66" s="41">
        <f>'Full Detail Sheet'!N153</f>
        <v>4652</v>
      </c>
      <c r="D66" s="42">
        <f t="shared" si="1"/>
        <v>0</v>
      </c>
      <c r="E66" s="43">
        <f t="shared" si="2"/>
        <v>0</v>
      </c>
      <c r="F66" s="40">
        <f t="shared" si="0"/>
        <v>4652</v>
      </c>
      <c r="G66" s="44">
        <f>'Full Detail Sheet'!N241</f>
        <v>4652</v>
      </c>
      <c r="H66" s="42">
        <f t="shared" si="3"/>
        <v>0</v>
      </c>
      <c r="I66" s="43">
        <f t="shared" si="4"/>
        <v>0</v>
      </c>
    </row>
  </sheetData>
  <mergeCells count="3">
    <mergeCell ref="A1:I1"/>
    <mergeCell ref="B3:E3"/>
    <mergeCell ref="F3:I3"/>
  </mergeCells>
  <printOptions horizontalCentered="1"/>
  <pageMargins left="0" right="0" top="0.75" bottom="0" header="0" footer="0"/>
  <pageSetup scale="65" orientation="landscape" r:id="rId1"/>
  <headerFooter alignWithMargins="0">
    <oddHeader>&amp;CFraimCPA.com</oddHeader>
    <oddFooter>&amp;R© 2015 Micah Fraim, CPA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1"/>
  <sheetViews>
    <sheetView tabSelected="1" zoomScaleNormal="100" workbookViewId="0">
      <selection sqref="A1:N1"/>
    </sheetView>
  </sheetViews>
  <sheetFormatPr defaultRowHeight="12.75" x14ac:dyDescent="0.2"/>
  <cols>
    <col min="1" max="1" width="34.140625" style="38" bestFit="1" customWidth="1"/>
    <col min="2" max="13" width="12.5703125" style="91" bestFit="1" customWidth="1"/>
    <col min="14" max="14" width="14.42578125" style="1" bestFit="1" customWidth="1"/>
    <col min="15" max="15" width="2.7109375" style="1" customWidth="1"/>
    <col min="16" max="16" width="13" style="1" bestFit="1" customWidth="1"/>
    <col min="17" max="17" width="12.5703125" style="1" bestFit="1" customWidth="1"/>
    <col min="18" max="19" width="13" style="1" bestFit="1" customWidth="1"/>
    <col min="20" max="20" width="14.5703125" style="1" bestFit="1" customWidth="1"/>
    <col min="21" max="16384" width="9.140625" style="1"/>
  </cols>
  <sheetData>
    <row r="1" spans="1:22" ht="20.25" x14ac:dyDescent="0.3">
      <c r="A1" s="116" t="s">
        <v>103</v>
      </c>
      <c r="B1" s="116"/>
      <c r="C1" s="116"/>
      <c r="D1" s="116"/>
      <c r="E1" s="116"/>
      <c r="F1" s="116"/>
      <c r="G1" s="116"/>
      <c r="H1" s="116"/>
      <c r="I1" s="116"/>
      <c r="J1" s="116"/>
      <c r="K1" s="116"/>
      <c r="L1" s="116"/>
      <c r="M1" s="116"/>
      <c r="N1" s="116"/>
    </row>
    <row r="3" spans="1:22" s="54" customFormat="1" ht="15" customHeight="1" x14ac:dyDescent="0.2">
      <c r="A3" s="45"/>
      <c r="B3" s="48" t="s">
        <v>68</v>
      </c>
      <c r="C3" s="48" t="s">
        <v>69</v>
      </c>
      <c r="D3" s="48" t="s">
        <v>70</v>
      </c>
      <c r="E3" s="48" t="s">
        <v>71</v>
      </c>
      <c r="F3" s="48" t="s">
        <v>72</v>
      </c>
      <c r="G3" s="49" t="s">
        <v>73</v>
      </c>
      <c r="H3" s="50" t="s">
        <v>74</v>
      </c>
      <c r="I3" s="50" t="s">
        <v>75</v>
      </c>
      <c r="J3" s="50" t="s">
        <v>76</v>
      </c>
      <c r="K3" s="51" t="s">
        <v>77</v>
      </c>
      <c r="L3" s="51" t="s">
        <v>78</v>
      </c>
      <c r="M3" s="51" t="s">
        <v>79</v>
      </c>
      <c r="N3" s="52"/>
      <c r="O3" s="1"/>
      <c r="P3" s="53"/>
      <c r="Q3" s="53"/>
      <c r="R3" s="53"/>
      <c r="S3" s="53"/>
      <c r="T3" s="53"/>
      <c r="V3" s="55"/>
    </row>
    <row r="4" spans="1:22" s="54" customFormat="1" ht="15" customHeight="1" thickBot="1" x14ac:dyDescent="0.25">
      <c r="A4" s="45"/>
      <c r="B4" s="56"/>
      <c r="C4" s="56"/>
      <c r="D4" s="56"/>
      <c r="E4" s="56"/>
      <c r="F4" s="56"/>
      <c r="G4" s="57"/>
      <c r="H4" s="58"/>
      <c r="I4" s="58"/>
      <c r="J4" s="58"/>
      <c r="K4" s="59"/>
      <c r="L4" s="59"/>
      <c r="M4" s="59"/>
      <c r="N4" s="52"/>
      <c r="O4" s="1"/>
      <c r="P4" s="53"/>
      <c r="Q4" s="53"/>
      <c r="R4" s="53"/>
      <c r="S4" s="53"/>
      <c r="T4" s="53"/>
      <c r="V4" s="55"/>
    </row>
    <row r="5" spans="1:22" s="54" customFormat="1" ht="15" customHeight="1" thickBot="1" x14ac:dyDescent="0.25">
      <c r="A5" s="45" t="s">
        <v>80</v>
      </c>
      <c r="B5" s="60">
        <v>2000</v>
      </c>
      <c r="C5" s="61">
        <f>B9</f>
        <v>2221</v>
      </c>
      <c r="D5" s="61">
        <f t="shared" ref="D5:M5" si="0">C9</f>
        <v>2442</v>
      </c>
      <c r="E5" s="61">
        <f t="shared" si="0"/>
        <v>2663</v>
      </c>
      <c r="F5" s="61">
        <f t="shared" si="0"/>
        <v>2884</v>
      </c>
      <c r="G5" s="61">
        <f t="shared" si="0"/>
        <v>3105</v>
      </c>
      <c r="H5" s="61">
        <f t="shared" si="0"/>
        <v>3326</v>
      </c>
      <c r="I5" s="61">
        <f t="shared" si="0"/>
        <v>3547</v>
      </c>
      <c r="J5" s="61">
        <f t="shared" si="0"/>
        <v>3768</v>
      </c>
      <c r="K5" s="61">
        <f t="shared" si="0"/>
        <v>3989</v>
      </c>
      <c r="L5" s="61">
        <f t="shared" si="0"/>
        <v>4210</v>
      </c>
      <c r="M5" s="61">
        <f t="shared" si="0"/>
        <v>4431</v>
      </c>
      <c r="N5" s="52"/>
      <c r="O5" s="1"/>
      <c r="P5" s="53"/>
      <c r="Q5" s="53"/>
      <c r="R5" s="53"/>
      <c r="S5" s="53"/>
      <c r="T5" s="53"/>
      <c r="V5" s="55"/>
    </row>
    <row r="6" spans="1:22" s="54" customFormat="1" ht="15" customHeight="1" x14ac:dyDescent="0.2">
      <c r="A6" s="45"/>
      <c r="B6" s="59"/>
      <c r="C6" s="59"/>
      <c r="D6" s="59"/>
      <c r="E6" s="59"/>
      <c r="F6" s="59"/>
      <c r="G6" s="59"/>
      <c r="H6" s="59"/>
      <c r="I6" s="59"/>
      <c r="J6" s="59"/>
      <c r="K6" s="59"/>
      <c r="L6" s="59"/>
      <c r="M6" s="59"/>
      <c r="N6" s="52"/>
      <c r="O6" s="1"/>
      <c r="P6" s="53"/>
      <c r="Q6" s="53"/>
      <c r="R6" s="53"/>
      <c r="S6" s="53"/>
      <c r="T6" s="53"/>
      <c r="V6" s="55"/>
    </row>
    <row r="7" spans="1:22" s="54" customFormat="1" ht="15" customHeight="1" x14ac:dyDescent="0.2">
      <c r="A7" s="45" t="s">
        <v>81</v>
      </c>
      <c r="B7" s="61">
        <f t="shared" ref="B7:M7" si="1">B18</f>
        <v>2503</v>
      </c>
      <c r="C7" s="61">
        <f t="shared" si="1"/>
        <v>2509</v>
      </c>
      <c r="D7" s="61">
        <f t="shared" si="1"/>
        <v>2515</v>
      </c>
      <c r="E7" s="61">
        <f t="shared" si="1"/>
        <v>2521</v>
      </c>
      <c r="F7" s="61">
        <f t="shared" si="1"/>
        <v>2527</v>
      </c>
      <c r="G7" s="61">
        <f t="shared" si="1"/>
        <v>2533</v>
      </c>
      <c r="H7" s="61">
        <f t="shared" si="1"/>
        <v>2539</v>
      </c>
      <c r="I7" s="61">
        <f t="shared" si="1"/>
        <v>2545</v>
      </c>
      <c r="J7" s="61">
        <f t="shared" si="1"/>
        <v>2551</v>
      </c>
      <c r="K7" s="61">
        <f t="shared" si="1"/>
        <v>2557</v>
      </c>
      <c r="L7" s="61">
        <f t="shared" si="1"/>
        <v>2563</v>
      </c>
      <c r="M7" s="61">
        <f t="shared" si="1"/>
        <v>2569</v>
      </c>
      <c r="N7" s="52"/>
      <c r="O7" s="1"/>
      <c r="P7" s="53"/>
      <c r="Q7" s="53"/>
      <c r="R7" s="53"/>
      <c r="S7" s="53"/>
      <c r="T7" s="53"/>
      <c r="V7" s="55"/>
    </row>
    <row r="8" spans="1:22" s="54" customFormat="1" ht="15" customHeight="1" x14ac:dyDescent="0.2">
      <c r="A8" s="45" t="s">
        <v>82</v>
      </c>
      <c r="B8" s="62">
        <f>B73</f>
        <v>2282</v>
      </c>
      <c r="C8" s="62">
        <f t="shared" ref="C8:M8" si="2">C73</f>
        <v>2288</v>
      </c>
      <c r="D8" s="62">
        <f t="shared" si="2"/>
        <v>2294</v>
      </c>
      <c r="E8" s="62">
        <f t="shared" si="2"/>
        <v>2300</v>
      </c>
      <c r="F8" s="62">
        <f t="shared" si="2"/>
        <v>2306</v>
      </c>
      <c r="G8" s="62">
        <f t="shared" si="2"/>
        <v>2312</v>
      </c>
      <c r="H8" s="62">
        <f t="shared" si="2"/>
        <v>2318</v>
      </c>
      <c r="I8" s="62">
        <f t="shared" si="2"/>
        <v>2324</v>
      </c>
      <c r="J8" s="62">
        <f t="shared" si="2"/>
        <v>2330</v>
      </c>
      <c r="K8" s="62">
        <f t="shared" si="2"/>
        <v>2336</v>
      </c>
      <c r="L8" s="62">
        <f t="shared" si="2"/>
        <v>2342</v>
      </c>
      <c r="M8" s="62">
        <f t="shared" si="2"/>
        <v>2348</v>
      </c>
      <c r="N8" s="52"/>
      <c r="O8" s="1"/>
      <c r="P8" s="53"/>
      <c r="Q8" s="53"/>
      <c r="R8" s="53"/>
      <c r="S8" s="53"/>
      <c r="T8" s="53"/>
      <c r="V8" s="55"/>
    </row>
    <row r="9" spans="1:22" s="54" customFormat="1" ht="15" customHeight="1" x14ac:dyDescent="0.2">
      <c r="A9" s="45" t="s">
        <v>64</v>
      </c>
      <c r="B9" s="61">
        <f>B5+B7-B8</f>
        <v>2221</v>
      </c>
      <c r="C9" s="61">
        <f t="shared" ref="C9:M9" si="3">C5+C7-C8</f>
        <v>2442</v>
      </c>
      <c r="D9" s="61">
        <f t="shared" si="3"/>
        <v>2663</v>
      </c>
      <c r="E9" s="61">
        <f t="shared" si="3"/>
        <v>2884</v>
      </c>
      <c r="F9" s="61">
        <f t="shared" si="3"/>
        <v>3105</v>
      </c>
      <c r="G9" s="61">
        <f t="shared" si="3"/>
        <v>3326</v>
      </c>
      <c r="H9" s="61">
        <f t="shared" si="3"/>
        <v>3547</v>
      </c>
      <c r="I9" s="61">
        <f t="shared" si="3"/>
        <v>3768</v>
      </c>
      <c r="J9" s="61">
        <f t="shared" si="3"/>
        <v>3989</v>
      </c>
      <c r="K9" s="61">
        <f t="shared" si="3"/>
        <v>4210</v>
      </c>
      <c r="L9" s="61">
        <f t="shared" si="3"/>
        <v>4431</v>
      </c>
      <c r="M9" s="61">
        <f t="shared" si="3"/>
        <v>4652</v>
      </c>
      <c r="N9" s="52"/>
      <c r="O9" s="1"/>
      <c r="V9" s="55"/>
    </row>
    <row r="10" spans="1:22" s="54" customFormat="1" ht="15" customHeight="1" x14ac:dyDescent="0.2">
      <c r="A10" s="45"/>
      <c r="B10" s="59"/>
      <c r="C10" s="59"/>
      <c r="D10" s="59"/>
      <c r="E10" s="59"/>
      <c r="F10" s="59"/>
      <c r="G10" s="59"/>
      <c r="H10" s="59"/>
      <c r="I10" s="59"/>
      <c r="J10" s="59"/>
      <c r="K10" s="59"/>
      <c r="L10" s="59"/>
      <c r="M10" s="59"/>
      <c r="N10" s="63"/>
      <c r="O10" s="38"/>
      <c r="P10" s="53"/>
      <c r="Q10" s="53"/>
      <c r="R10" s="53"/>
      <c r="S10" s="53"/>
      <c r="T10" s="53"/>
      <c r="V10" s="55"/>
    </row>
    <row r="11" spans="1:22" s="54" customFormat="1" ht="15" customHeight="1" x14ac:dyDescent="0.2">
      <c r="A11" s="45"/>
      <c r="B11" s="120" t="s">
        <v>83</v>
      </c>
      <c r="C11" s="120"/>
      <c r="D11" s="120"/>
      <c r="E11" s="120"/>
      <c r="F11" s="120"/>
      <c r="G11" s="120"/>
      <c r="H11" s="120"/>
      <c r="I11" s="120"/>
      <c r="J11" s="120"/>
      <c r="K11" s="120"/>
      <c r="L11" s="120"/>
      <c r="M11" s="120"/>
      <c r="N11" s="52"/>
      <c r="O11" s="1"/>
      <c r="P11" s="121" t="s">
        <v>84</v>
      </c>
      <c r="Q11" s="121"/>
      <c r="R11" s="121"/>
      <c r="S11" s="121"/>
      <c r="T11" s="121"/>
      <c r="V11" s="55"/>
    </row>
    <row r="12" spans="1:22" s="54" customFormat="1" ht="15" customHeight="1" x14ac:dyDescent="0.2">
      <c r="A12" s="45"/>
      <c r="B12" s="59"/>
      <c r="C12" s="59"/>
      <c r="D12" s="59"/>
      <c r="E12" s="59"/>
      <c r="F12" s="59"/>
      <c r="G12" s="59"/>
      <c r="H12" s="59"/>
      <c r="I12" s="59"/>
      <c r="J12" s="59"/>
      <c r="K12" s="59"/>
      <c r="L12" s="59"/>
      <c r="M12" s="59"/>
      <c r="N12" s="52"/>
      <c r="O12" s="1"/>
      <c r="P12" s="53"/>
      <c r="Q12" s="53"/>
      <c r="R12" s="53"/>
      <c r="S12" s="53"/>
      <c r="T12" s="53"/>
      <c r="V12" s="55"/>
    </row>
    <row r="13" spans="1:22" ht="15" customHeight="1" x14ac:dyDescent="0.2">
      <c r="A13" s="7" t="s">
        <v>5</v>
      </c>
      <c r="B13" s="48" t="s">
        <v>68</v>
      </c>
      <c r="C13" s="48" t="s">
        <v>69</v>
      </c>
      <c r="D13" s="48" t="s">
        <v>70</v>
      </c>
      <c r="E13" s="48" t="s">
        <v>71</v>
      </c>
      <c r="F13" s="48" t="s">
        <v>72</v>
      </c>
      <c r="G13" s="49" t="s">
        <v>73</v>
      </c>
      <c r="H13" s="50" t="s">
        <v>74</v>
      </c>
      <c r="I13" s="50" t="s">
        <v>75</v>
      </c>
      <c r="J13" s="50" t="s">
        <v>76</v>
      </c>
      <c r="K13" s="51" t="s">
        <v>77</v>
      </c>
      <c r="L13" s="51" t="s">
        <v>78</v>
      </c>
      <c r="M13" s="51" t="s">
        <v>79</v>
      </c>
      <c r="N13" s="65" t="s">
        <v>85</v>
      </c>
      <c r="P13" s="66" t="s">
        <v>86</v>
      </c>
      <c r="Q13" s="66" t="s">
        <v>87</v>
      </c>
      <c r="R13" s="65" t="s">
        <v>88</v>
      </c>
      <c r="S13" s="65" t="s">
        <v>89</v>
      </c>
      <c r="T13" s="66" t="s">
        <v>85</v>
      </c>
    </row>
    <row r="14" spans="1:22" ht="15" customHeight="1" x14ac:dyDescent="0.2">
      <c r="A14" s="13" t="s">
        <v>11</v>
      </c>
      <c r="B14" s="67">
        <v>2500</v>
      </c>
      <c r="C14" s="67">
        <v>2500</v>
      </c>
      <c r="D14" s="67">
        <v>2500</v>
      </c>
      <c r="E14" s="67">
        <v>2500</v>
      </c>
      <c r="F14" s="67">
        <v>2500</v>
      </c>
      <c r="G14" s="67">
        <v>2500</v>
      </c>
      <c r="H14" s="67">
        <v>2500</v>
      </c>
      <c r="I14" s="67">
        <v>2500</v>
      </c>
      <c r="J14" s="67">
        <v>2500</v>
      </c>
      <c r="K14" s="67">
        <v>2500</v>
      </c>
      <c r="L14" s="67">
        <v>2500</v>
      </c>
      <c r="M14" s="67">
        <v>2500</v>
      </c>
      <c r="N14" s="68">
        <f>SUM(B14:M14)</f>
        <v>30000</v>
      </c>
      <c r="O14" s="69"/>
      <c r="P14" s="70">
        <f>SUM(B14:D14)</f>
        <v>7500</v>
      </c>
      <c r="Q14" s="70">
        <f>SUM(E14:G14)</f>
        <v>7500</v>
      </c>
      <c r="R14" s="70">
        <f>SUM(H14:J14)</f>
        <v>7500</v>
      </c>
      <c r="S14" s="70">
        <f>SUM(K14:M14)</f>
        <v>7500</v>
      </c>
      <c r="T14" s="71">
        <f>SUM(P14:S14)</f>
        <v>30000</v>
      </c>
      <c r="V14" s="72"/>
    </row>
    <row r="15" spans="1:22" ht="15" customHeight="1" x14ac:dyDescent="0.2">
      <c r="A15" s="13" t="s">
        <v>12</v>
      </c>
      <c r="B15" s="67">
        <v>1</v>
      </c>
      <c r="C15" s="67">
        <f>B15+1</f>
        <v>2</v>
      </c>
      <c r="D15" s="67">
        <f t="shared" ref="D15:M15" si="4">C15+1</f>
        <v>3</v>
      </c>
      <c r="E15" s="67">
        <f t="shared" si="4"/>
        <v>4</v>
      </c>
      <c r="F15" s="67">
        <f t="shared" si="4"/>
        <v>5</v>
      </c>
      <c r="G15" s="67">
        <f t="shared" si="4"/>
        <v>6</v>
      </c>
      <c r="H15" s="67">
        <f t="shared" si="4"/>
        <v>7</v>
      </c>
      <c r="I15" s="67">
        <f t="shared" si="4"/>
        <v>8</v>
      </c>
      <c r="J15" s="67">
        <f t="shared" si="4"/>
        <v>9</v>
      </c>
      <c r="K15" s="67">
        <f t="shared" si="4"/>
        <v>10</v>
      </c>
      <c r="L15" s="67">
        <f t="shared" si="4"/>
        <v>11</v>
      </c>
      <c r="M15" s="67">
        <f t="shared" si="4"/>
        <v>12</v>
      </c>
      <c r="N15" s="68">
        <f t="shared" ref="N15:N71" si="5">SUM(B15:M15)</f>
        <v>78</v>
      </c>
      <c r="O15" s="72"/>
      <c r="P15" s="70">
        <f t="shared" ref="P15:P28" si="6">SUM(B15:D15)</f>
        <v>6</v>
      </c>
      <c r="Q15" s="70">
        <f t="shared" ref="Q15:Q28" si="7">SUM(E15:G15)</f>
        <v>15</v>
      </c>
      <c r="R15" s="70">
        <f t="shared" ref="R15:R18" si="8">SUM(H15:J15)</f>
        <v>24</v>
      </c>
      <c r="S15" s="70">
        <f t="shared" ref="S15:S28" si="9">SUM(K15:M15)</f>
        <v>33</v>
      </c>
      <c r="T15" s="71">
        <f t="shared" ref="T15:T28" si="10">SUM(P15:S15)</f>
        <v>78</v>
      </c>
      <c r="V15" s="72"/>
    </row>
    <row r="16" spans="1:22" ht="15" customHeight="1" x14ac:dyDescent="0.2">
      <c r="A16" s="13" t="s">
        <v>13</v>
      </c>
      <c r="B16" s="67">
        <v>1</v>
      </c>
      <c r="C16" s="67">
        <f>B16+2</f>
        <v>3</v>
      </c>
      <c r="D16" s="67">
        <f t="shared" ref="D16:M16" si="11">C16+2</f>
        <v>5</v>
      </c>
      <c r="E16" s="67">
        <f t="shared" si="11"/>
        <v>7</v>
      </c>
      <c r="F16" s="67">
        <f t="shared" si="11"/>
        <v>9</v>
      </c>
      <c r="G16" s="67">
        <f t="shared" si="11"/>
        <v>11</v>
      </c>
      <c r="H16" s="67">
        <f t="shared" si="11"/>
        <v>13</v>
      </c>
      <c r="I16" s="67">
        <f t="shared" si="11"/>
        <v>15</v>
      </c>
      <c r="J16" s="67">
        <f t="shared" si="11"/>
        <v>17</v>
      </c>
      <c r="K16" s="67">
        <f t="shared" si="11"/>
        <v>19</v>
      </c>
      <c r="L16" s="67">
        <f t="shared" si="11"/>
        <v>21</v>
      </c>
      <c r="M16" s="67">
        <f t="shared" si="11"/>
        <v>23</v>
      </c>
      <c r="N16" s="68">
        <f t="shared" si="5"/>
        <v>144</v>
      </c>
      <c r="O16" s="72"/>
      <c r="P16" s="70">
        <f t="shared" si="6"/>
        <v>9</v>
      </c>
      <c r="Q16" s="70">
        <f t="shared" si="7"/>
        <v>27</v>
      </c>
      <c r="R16" s="70">
        <f t="shared" si="8"/>
        <v>45</v>
      </c>
      <c r="S16" s="70">
        <f t="shared" si="9"/>
        <v>63</v>
      </c>
      <c r="T16" s="71">
        <f t="shared" si="10"/>
        <v>144</v>
      </c>
      <c r="V16" s="72"/>
    </row>
    <row r="17" spans="1:22" ht="15" customHeight="1" x14ac:dyDescent="0.2">
      <c r="A17" s="13" t="s">
        <v>14</v>
      </c>
      <c r="B17" s="73">
        <v>1</v>
      </c>
      <c r="C17" s="73">
        <f>B17+3</f>
        <v>4</v>
      </c>
      <c r="D17" s="73">
        <f t="shared" ref="D17:M17" si="12">C17+3</f>
        <v>7</v>
      </c>
      <c r="E17" s="73">
        <f t="shared" si="12"/>
        <v>10</v>
      </c>
      <c r="F17" s="73">
        <f t="shared" si="12"/>
        <v>13</v>
      </c>
      <c r="G17" s="73">
        <f t="shared" si="12"/>
        <v>16</v>
      </c>
      <c r="H17" s="73">
        <f t="shared" si="12"/>
        <v>19</v>
      </c>
      <c r="I17" s="73">
        <f t="shared" si="12"/>
        <v>22</v>
      </c>
      <c r="J17" s="73">
        <f t="shared" si="12"/>
        <v>25</v>
      </c>
      <c r="K17" s="73">
        <f t="shared" si="12"/>
        <v>28</v>
      </c>
      <c r="L17" s="73">
        <f t="shared" si="12"/>
        <v>31</v>
      </c>
      <c r="M17" s="73">
        <f t="shared" si="12"/>
        <v>34</v>
      </c>
      <c r="N17" s="74">
        <f t="shared" si="5"/>
        <v>210</v>
      </c>
      <c r="O17" s="72"/>
      <c r="P17" s="73">
        <f t="shared" si="6"/>
        <v>12</v>
      </c>
      <c r="Q17" s="73">
        <f t="shared" si="7"/>
        <v>39</v>
      </c>
      <c r="R17" s="73">
        <f t="shared" si="8"/>
        <v>66</v>
      </c>
      <c r="S17" s="73">
        <f t="shared" si="9"/>
        <v>93</v>
      </c>
      <c r="T17" s="74">
        <f t="shared" si="10"/>
        <v>210</v>
      </c>
      <c r="V17" s="72"/>
    </row>
    <row r="18" spans="1:22" ht="15" customHeight="1" x14ac:dyDescent="0.2">
      <c r="A18" s="7" t="s">
        <v>15</v>
      </c>
      <c r="B18" s="68">
        <f>SUM(B14:B17)</f>
        <v>2503</v>
      </c>
      <c r="C18" s="68">
        <f t="shared" ref="C18:M18" si="13">SUM(C14:C17)</f>
        <v>2509</v>
      </c>
      <c r="D18" s="68">
        <f t="shared" si="13"/>
        <v>2515</v>
      </c>
      <c r="E18" s="68">
        <f t="shared" si="13"/>
        <v>2521</v>
      </c>
      <c r="F18" s="68">
        <f t="shared" si="13"/>
        <v>2527</v>
      </c>
      <c r="G18" s="68">
        <f t="shared" si="13"/>
        <v>2533</v>
      </c>
      <c r="H18" s="68">
        <f t="shared" si="13"/>
        <v>2539</v>
      </c>
      <c r="I18" s="68">
        <f t="shared" si="13"/>
        <v>2545</v>
      </c>
      <c r="J18" s="68">
        <f t="shared" si="13"/>
        <v>2551</v>
      </c>
      <c r="K18" s="68">
        <f t="shared" si="13"/>
        <v>2557</v>
      </c>
      <c r="L18" s="68">
        <f t="shared" si="13"/>
        <v>2563</v>
      </c>
      <c r="M18" s="68">
        <f t="shared" si="13"/>
        <v>2569</v>
      </c>
      <c r="N18" s="68">
        <f t="shared" si="5"/>
        <v>30432</v>
      </c>
      <c r="O18" s="72"/>
      <c r="P18" s="71">
        <f t="shared" si="6"/>
        <v>7527</v>
      </c>
      <c r="Q18" s="71">
        <f t="shared" si="7"/>
        <v>7581</v>
      </c>
      <c r="R18" s="71">
        <f t="shared" si="8"/>
        <v>7635</v>
      </c>
      <c r="S18" s="71">
        <f t="shared" si="9"/>
        <v>7689</v>
      </c>
      <c r="T18" s="71">
        <f t="shared" si="10"/>
        <v>30432</v>
      </c>
      <c r="V18" s="72"/>
    </row>
    <row r="19" spans="1:22" ht="15" customHeight="1" x14ac:dyDescent="0.2">
      <c r="A19" s="13"/>
      <c r="B19" s="67"/>
      <c r="C19" s="67"/>
      <c r="D19" s="67"/>
      <c r="E19" s="67"/>
      <c r="F19" s="67"/>
      <c r="G19" s="67"/>
      <c r="H19" s="67"/>
      <c r="I19" s="67"/>
      <c r="J19" s="67"/>
      <c r="K19" s="67"/>
      <c r="L19" s="67"/>
      <c r="M19" s="67"/>
      <c r="N19" s="67"/>
      <c r="O19" s="72"/>
      <c r="P19" s="70"/>
      <c r="Q19" s="70"/>
      <c r="R19" s="70"/>
      <c r="S19" s="70"/>
      <c r="T19" s="71"/>
      <c r="V19" s="72"/>
    </row>
    <row r="20" spans="1:22" ht="15" customHeight="1" x14ac:dyDescent="0.2">
      <c r="A20" s="7" t="s">
        <v>16</v>
      </c>
      <c r="B20" s="67"/>
      <c r="C20" s="67"/>
      <c r="D20" s="67"/>
      <c r="E20" s="67"/>
      <c r="F20" s="67"/>
      <c r="G20" s="67"/>
      <c r="H20" s="67"/>
      <c r="I20" s="67"/>
      <c r="J20" s="67"/>
      <c r="K20" s="67"/>
      <c r="L20" s="67"/>
      <c r="M20" s="67"/>
      <c r="N20" s="67"/>
      <c r="O20" s="72"/>
      <c r="P20" s="70"/>
      <c r="Q20" s="70"/>
      <c r="R20" s="70"/>
      <c r="S20" s="70"/>
      <c r="T20" s="71"/>
      <c r="V20" s="72"/>
    </row>
    <row r="21" spans="1:22" ht="15" customHeight="1" x14ac:dyDescent="0.2">
      <c r="A21" s="13" t="s">
        <v>17</v>
      </c>
      <c r="B21" s="67">
        <v>800</v>
      </c>
      <c r="C21" s="67">
        <v>800</v>
      </c>
      <c r="D21" s="67">
        <v>800</v>
      </c>
      <c r="E21" s="67">
        <v>800</v>
      </c>
      <c r="F21" s="67">
        <v>800</v>
      </c>
      <c r="G21" s="67">
        <v>800</v>
      </c>
      <c r="H21" s="67">
        <v>800</v>
      </c>
      <c r="I21" s="67">
        <v>800</v>
      </c>
      <c r="J21" s="67">
        <v>800</v>
      </c>
      <c r="K21" s="67">
        <v>800</v>
      </c>
      <c r="L21" s="67">
        <v>800</v>
      </c>
      <c r="M21" s="67">
        <v>800</v>
      </c>
      <c r="N21" s="68">
        <f t="shared" si="5"/>
        <v>9600</v>
      </c>
      <c r="O21" s="72"/>
      <c r="P21" s="70">
        <f t="shared" ref="P21:P24" si="14">SUM(B21:D21)</f>
        <v>2400</v>
      </c>
      <c r="Q21" s="70">
        <f t="shared" ref="Q21:Q24" si="15">SUM(E21:G21)</f>
        <v>2400</v>
      </c>
      <c r="R21" s="70">
        <f t="shared" ref="R21:R28" si="16">SUM(H21:J21)</f>
        <v>2400</v>
      </c>
      <c r="S21" s="70">
        <f t="shared" ref="S21:S24" si="17">SUM(K21:M21)</f>
        <v>2400</v>
      </c>
      <c r="T21" s="71">
        <f t="shared" si="10"/>
        <v>9600</v>
      </c>
      <c r="V21" s="72"/>
    </row>
    <row r="22" spans="1:22" ht="15" customHeight="1" x14ac:dyDescent="0.2">
      <c r="A22" s="13" t="s">
        <v>18</v>
      </c>
      <c r="B22" s="67">
        <v>1</v>
      </c>
      <c r="C22" s="67">
        <v>1</v>
      </c>
      <c r="D22" s="67">
        <v>1</v>
      </c>
      <c r="E22" s="67">
        <v>1</v>
      </c>
      <c r="F22" s="67">
        <v>1</v>
      </c>
      <c r="G22" s="67">
        <v>1</v>
      </c>
      <c r="H22" s="67">
        <v>1</v>
      </c>
      <c r="I22" s="67">
        <v>1</v>
      </c>
      <c r="J22" s="67">
        <v>1</v>
      </c>
      <c r="K22" s="67">
        <v>1</v>
      </c>
      <c r="L22" s="67">
        <v>1</v>
      </c>
      <c r="M22" s="67">
        <v>1</v>
      </c>
      <c r="N22" s="68">
        <f t="shared" si="5"/>
        <v>12</v>
      </c>
      <c r="O22" s="72"/>
      <c r="P22" s="70">
        <f t="shared" si="14"/>
        <v>3</v>
      </c>
      <c r="Q22" s="70">
        <f t="shared" si="15"/>
        <v>3</v>
      </c>
      <c r="R22" s="70">
        <f t="shared" si="16"/>
        <v>3</v>
      </c>
      <c r="S22" s="70">
        <f t="shared" si="17"/>
        <v>3</v>
      </c>
      <c r="T22" s="71">
        <f t="shared" si="10"/>
        <v>12</v>
      </c>
      <c r="V22" s="72"/>
    </row>
    <row r="23" spans="1:22" ht="15" customHeight="1" x14ac:dyDescent="0.2">
      <c r="A23" s="13" t="s">
        <v>19</v>
      </c>
      <c r="B23" s="67">
        <v>1</v>
      </c>
      <c r="C23" s="67">
        <v>1</v>
      </c>
      <c r="D23" s="67">
        <v>1</v>
      </c>
      <c r="E23" s="67">
        <v>1</v>
      </c>
      <c r="F23" s="67">
        <v>1</v>
      </c>
      <c r="G23" s="67">
        <v>1</v>
      </c>
      <c r="H23" s="67">
        <v>1</v>
      </c>
      <c r="I23" s="67">
        <v>1</v>
      </c>
      <c r="J23" s="67">
        <v>1</v>
      </c>
      <c r="K23" s="67">
        <v>1</v>
      </c>
      <c r="L23" s="67">
        <v>1</v>
      </c>
      <c r="M23" s="67">
        <v>1</v>
      </c>
      <c r="N23" s="68">
        <f t="shared" si="5"/>
        <v>12</v>
      </c>
      <c r="O23" s="72"/>
      <c r="P23" s="70">
        <f t="shared" si="14"/>
        <v>3</v>
      </c>
      <c r="Q23" s="70">
        <f t="shared" si="15"/>
        <v>3</v>
      </c>
      <c r="R23" s="70">
        <f t="shared" si="16"/>
        <v>3</v>
      </c>
      <c r="S23" s="70">
        <f t="shared" si="17"/>
        <v>3</v>
      </c>
      <c r="T23" s="71">
        <f t="shared" si="10"/>
        <v>12</v>
      </c>
      <c r="V23" s="72"/>
    </row>
    <row r="24" spans="1:22" ht="15" customHeight="1" x14ac:dyDescent="0.2">
      <c r="A24" s="13" t="s">
        <v>20</v>
      </c>
      <c r="B24" s="67">
        <v>1</v>
      </c>
      <c r="C24" s="67">
        <v>1</v>
      </c>
      <c r="D24" s="67">
        <v>1</v>
      </c>
      <c r="E24" s="67">
        <v>1</v>
      </c>
      <c r="F24" s="67">
        <v>1</v>
      </c>
      <c r="G24" s="67">
        <v>1</v>
      </c>
      <c r="H24" s="67">
        <v>1</v>
      </c>
      <c r="I24" s="67">
        <v>1</v>
      </c>
      <c r="J24" s="67">
        <v>1</v>
      </c>
      <c r="K24" s="67">
        <v>1</v>
      </c>
      <c r="L24" s="67">
        <v>1</v>
      </c>
      <c r="M24" s="67">
        <v>1</v>
      </c>
      <c r="N24" s="68">
        <f t="shared" si="5"/>
        <v>12</v>
      </c>
      <c r="O24" s="72"/>
      <c r="P24" s="70">
        <f t="shared" si="14"/>
        <v>3</v>
      </c>
      <c r="Q24" s="70">
        <f t="shared" si="15"/>
        <v>3</v>
      </c>
      <c r="R24" s="70">
        <f t="shared" si="16"/>
        <v>3</v>
      </c>
      <c r="S24" s="70">
        <f t="shared" si="17"/>
        <v>3</v>
      </c>
      <c r="T24" s="71">
        <f t="shared" si="10"/>
        <v>12</v>
      </c>
      <c r="V24" s="72"/>
    </row>
    <row r="25" spans="1:22" ht="15" customHeight="1" x14ac:dyDescent="0.2">
      <c r="A25" s="13" t="s">
        <v>21</v>
      </c>
      <c r="B25" s="67">
        <v>200</v>
      </c>
      <c r="C25" s="67">
        <v>201</v>
      </c>
      <c r="D25" s="67">
        <v>202</v>
      </c>
      <c r="E25" s="67">
        <v>203</v>
      </c>
      <c r="F25" s="67">
        <v>204</v>
      </c>
      <c r="G25" s="67">
        <v>205</v>
      </c>
      <c r="H25" s="67">
        <v>206</v>
      </c>
      <c r="I25" s="67">
        <v>207</v>
      </c>
      <c r="J25" s="67">
        <v>208</v>
      </c>
      <c r="K25" s="67">
        <v>209</v>
      </c>
      <c r="L25" s="67">
        <v>210</v>
      </c>
      <c r="M25" s="67">
        <v>211</v>
      </c>
      <c r="N25" s="68">
        <f t="shared" si="5"/>
        <v>2466</v>
      </c>
      <c r="O25" s="72"/>
      <c r="P25" s="70">
        <f t="shared" si="6"/>
        <v>603</v>
      </c>
      <c r="Q25" s="70">
        <f t="shared" si="7"/>
        <v>612</v>
      </c>
      <c r="R25" s="70">
        <f t="shared" si="16"/>
        <v>621</v>
      </c>
      <c r="S25" s="70">
        <f t="shared" si="9"/>
        <v>630</v>
      </c>
      <c r="T25" s="71">
        <f t="shared" si="10"/>
        <v>2466</v>
      </c>
      <c r="V25" s="72"/>
    </row>
    <row r="26" spans="1:22" ht="15" customHeight="1" x14ac:dyDescent="0.2">
      <c r="A26" s="13" t="s">
        <v>22</v>
      </c>
      <c r="B26" s="67">
        <v>1</v>
      </c>
      <c r="C26" s="67">
        <v>1</v>
      </c>
      <c r="D26" s="67">
        <v>1</v>
      </c>
      <c r="E26" s="67">
        <v>1</v>
      </c>
      <c r="F26" s="67">
        <v>1</v>
      </c>
      <c r="G26" s="67">
        <v>1</v>
      </c>
      <c r="H26" s="67">
        <v>1</v>
      </c>
      <c r="I26" s="67">
        <v>1</v>
      </c>
      <c r="J26" s="67">
        <v>1</v>
      </c>
      <c r="K26" s="67">
        <v>1</v>
      </c>
      <c r="L26" s="67">
        <v>1</v>
      </c>
      <c r="M26" s="67">
        <v>1</v>
      </c>
      <c r="N26" s="68">
        <f t="shared" si="5"/>
        <v>12</v>
      </c>
      <c r="O26" s="72"/>
      <c r="P26" s="70">
        <f t="shared" si="6"/>
        <v>3</v>
      </c>
      <c r="Q26" s="70">
        <f t="shared" si="7"/>
        <v>3</v>
      </c>
      <c r="R26" s="70">
        <f t="shared" si="16"/>
        <v>3</v>
      </c>
      <c r="S26" s="70">
        <f t="shared" si="9"/>
        <v>3</v>
      </c>
      <c r="T26" s="71">
        <f t="shared" si="10"/>
        <v>12</v>
      </c>
      <c r="V26" s="72"/>
    </row>
    <row r="27" spans="1:22" ht="15" customHeight="1" x14ac:dyDescent="0.2">
      <c r="A27" s="13" t="s">
        <v>23</v>
      </c>
      <c r="B27" s="73">
        <v>1</v>
      </c>
      <c r="C27" s="73">
        <v>1</v>
      </c>
      <c r="D27" s="73">
        <v>1</v>
      </c>
      <c r="E27" s="73">
        <v>1</v>
      </c>
      <c r="F27" s="73">
        <v>1</v>
      </c>
      <c r="G27" s="73">
        <v>1</v>
      </c>
      <c r="H27" s="73">
        <v>1</v>
      </c>
      <c r="I27" s="73">
        <v>1</v>
      </c>
      <c r="J27" s="73">
        <v>1</v>
      </c>
      <c r="K27" s="73">
        <v>1</v>
      </c>
      <c r="L27" s="73">
        <v>1</v>
      </c>
      <c r="M27" s="73">
        <v>1</v>
      </c>
      <c r="N27" s="74">
        <f t="shared" si="5"/>
        <v>12</v>
      </c>
      <c r="O27" s="72"/>
      <c r="P27" s="73">
        <f t="shared" si="6"/>
        <v>3</v>
      </c>
      <c r="Q27" s="73">
        <f t="shared" si="7"/>
        <v>3</v>
      </c>
      <c r="R27" s="73">
        <f t="shared" si="16"/>
        <v>3</v>
      </c>
      <c r="S27" s="73">
        <f t="shared" si="9"/>
        <v>3</v>
      </c>
      <c r="T27" s="74">
        <f t="shared" si="10"/>
        <v>12</v>
      </c>
      <c r="V27" s="72"/>
    </row>
    <row r="28" spans="1:22" ht="15" customHeight="1" x14ac:dyDescent="0.2">
      <c r="A28" s="7" t="s">
        <v>24</v>
      </c>
      <c r="B28" s="68">
        <f>SUM(B21:B27)</f>
        <v>1005</v>
      </c>
      <c r="C28" s="68">
        <f t="shared" ref="C28:M28" si="18">SUM(C21:C27)</f>
        <v>1006</v>
      </c>
      <c r="D28" s="68">
        <f t="shared" si="18"/>
        <v>1007</v>
      </c>
      <c r="E28" s="68">
        <f t="shared" si="18"/>
        <v>1008</v>
      </c>
      <c r="F28" s="68">
        <f t="shared" si="18"/>
        <v>1009</v>
      </c>
      <c r="G28" s="68">
        <f t="shared" si="18"/>
        <v>1010</v>
      </c>
      <c r="H28" s="68">
        <f t="shared" si="18"/>
        <v>1011</v>
      </c>
      <c r="I28" s="68">
        <f t="shared" si="18"/>
        <v>1012</v>
      </c>
      <c r="J28" s="68">
        <f t="shared" si="18"/>
        <v>1013</v>
      </c>
      <c r="K28" s="68">
        <f t="shared" si="18"/>
        <v>1014</v>
      </c>
      <c r="L28" s="68">
        <f t="shared" si="18"/>
        <v>1015</v>
      </c>
      <c r="M28" s="68">
        <f t="shared" si="18"/>
        <v>1016</v>
      </c>
      <c r="N28" s="68">
        <f t="shared" si="5"/>
        <v>12126</v>
      </c>
      <c r="O28" s="72"/>
      <c r="P28" s="71">
        <f t="shared" si="6"/>
        <v>3018</v>
      </c>
      <c r="Q28" s="71">
        <f t="shared" si="7"/>
        <v>3027</v>
      </c>
      <c r="R28" s="71">
        <f t="shared" si="16"/>
        <v>3036</v>
      </c>
      <c r="S28" s="71">
        <f t="shared" si="9"/>
        <v>3045</v>
      </c>
      <c r="T28" s="71">
        <f t="shared" si="10"/>
        <v>12126</v>
      </c>
      <c r="V28" s="72"/>
    </row>
    <row r="29" spans="1:22" ht="15" customHeight="1" x14ac:dyDescent="0.2">
      <c r="A29" s="13"/>
      <c r="B29" s="67"/>
      <c r="C29" s="67"/>
      <c r="D29" s="67"/>
      <c r="E29" s="67"/>
      <c r="F29" s="67"/>
      <c r="G29" s="67"/>
      <c r="H29" s="67"/>
      <c r="I29" s="67"/>
      <c r="J29" s="67"/>
      <c r="K29" s="67"/>
      <c r="L29" s="67"/>
      <c r="M29" s="67"/>
      <c r="N29" s="68"/>
      <c r="O29" s="72"/>
      <c r="P29" s="70"/>
      <c r="Q29" s="70"/>
      <c r="R29" s="70"/>
      <c r="S29" s="70"/>
      <c r="T29" s="71"/>
      <c r="V29" s="72"/>
    </row>
    <row r="30" spans="1:22" ht="15" customHeight="1" x14ac:dyDescent="0.2">
      <c r="A30" s="13" t="s">
        <v>25</v>
      </c>
      <c r="B30" s="67">
        <v>1</v>
      </c>
      <c r="C30" s="67">
        <v>1</v>
      </c>
      <c r="D30" s="67">
        <v>1</v>
      </c>
      <c r="E30" s="67">
        <v>1</v>
      </c>
      <c r="F30" s="67">
        <v>1</v>
      </c>
      <c r="G30" s="67">
        <v>1</v>
      </c>
      <c r="H30" s="67">
        <v>1</v>
      </c>
      <c r="I30" s="67">
        <v>1</v>
      </c>
      <c r="J30" s="67">
        <v>1</v>
      </c>
      <c r="K30" s="67">
        <v>1</v>
      </c>
      <c r="L30" s="67">
        <v>1</v>
      </c>
      <c r="M30" s="67">
        <v>1</v>
      </c>
      <c r="N30" s="68">
        <f t="shared" si="5"/>
        <v>12</v>
      </c>
      <c r="O30" s="72"/>
      <c r="P30" s="70">
        <f t="shared" ref="P30:P73" si="19">SUM(B30:D30)</f>
        <v>3</v>
      </c>
      <c r="Q30" s="70">
        <f t="shared" ref="Q30:Q73" si="20">SUM(E30:G30)</f>
        <v>3</v>
      </c>
      <c r="R30" s="70">
        <f t="shared" ref="R30:R73" si="21">SUM(H30:J30)</f>
        <v>3</v>
      </c>
      <c r="S30" s="70">
        <f t="shared" ref="S30:S73" si="22">SUM(K30:M30)</f>
        <v>3</v>
      </c>
      <c r="T30" s="71">
        <f t="shared" ref="T30:T73" si="23">SUM(P30:S30)</f>
        <v>12</v>
      </c>
      <c r="V30" s="72"/>
    </row>
    <row r="31" spans="1:22" ht="15" customHeight="1" x14ac:dyDescent="0.2">
      <c r="A31" s="13" t="s">
        <v>26</v>
      </c>
      <c r="B31" s="67">
        <v>1</v>
      </c>
      <c r="C31" s="67">
        <v>1</v>
      </c>
      <c r="D31" s="67">
        <v>1</v>
      </c>
      <c r="E31" s="67">
        <v>1</v>
      </c>
      <c r="F31" s="67">
        <v>1</v>
      </c>
      <c r="G31" s="67">
        <v>1</v>
      </c>
      <c r="H31" s="67">
        <v>1</v>
      </c>
      <c r="I31" s="67">
        <v>1</v>
      </c>
      <c r="J31" s="67">
        <v>1</v>
      </c>
      <c r="K31" s="67">
        <v>1</v>
      </c>
      <c r="L31" s="67">
        <v>1</v>
      </c>
      <c r="M31" s="67">
        <v>1</v>
      </c>
      <c r="N31" s="68">
        <f t="shared" si="5"/>
        <v>12</v>
      </c>
      <c r="O31" s="72"/>
      <c r="P31" s="70">
        <f t="shared" si="19"/>
        <v>3</v>
      </c>
      <c r="Q31" s="70">
        <f t="shared" si="20"/>
        <v>3</v>
      </c>
      <c r="R31" s="70">
        <f t="shared" si="21"/>
        <v>3</v>
      </c>
      <c r="S31" s="70">
        <f t="shared" si="22"/>
        <v>3</v>
      </c>
      <c r="T31" s="71">
        <f t="shared" si="23"/>
        <v>12</v>
      </c>
      <c r="V31" s="72"/>
    </row>
    <row r="32" spans="1:22" ht="15" customHeight="1" x14ac:dyDescent="0.2">
      <c r="A32" s="13" t="s">
        <v>27</v>
      </c>
      <c r="B32" s="67">
        <v>300</v>
      </c>
      <c r="C32" s="67">
        <v>300</v>
      </c>
      <c r="D32" s="67">
        <v>300</v>
      </c>
      <c r="E32" s="67">
        <v>300</v>
      </c>
      <c r="F32" s="67">
        <v>300</v>
      </c>
      <c r="G32" s="67">
        <v>300</v>
      </c>
      <c r="H32" s="67">
        <v>300</v>
      </c>
      <c r="I32" s="67">
        <v>300</v>
      </c>
      <c r="J32" s="67">
        <v>300</v>
      </c>
      <c r="K32" s="67">
        <v>300</v>
      </c>
      <c r="L32" s="67">
        <v>300</v>
      </c>
      <c r="M32" s="67">
        <v>300</v>
      </c>
      <c r="N32" s="68">
        <f t="shared" si="5"/>
        <v>3600</v>
      </c>
      <c r="O32" s="72"/>
      <c r="P32" s="70">
        <f t="shared" si="19"/>
        <v>900</v>
      </c>
      <c r="Q32" s="70">
        <f t="shared" si="20"/>
        <v>900</v>
      </c>
      <c r="R32" s="70">
        <f t="shared" si="21"/>
        <v>900</v>
      </c>
      <c r="S32" s="70">
        <f t="shared" si="22"/>
        <v>900</v>
      </c>
      <c r="T32" s="71">
        <f t="shared" si="23"/>
        <v>3600</v>
      </c>
      <c r="V32" s="72"/>
    </row>
    <row r="33" spans="1:22" ht="15" customHeight="1" x14ac:dyDescent="0.2">
      <c r="A33" s="13" t="s">
        <v>28</v>
      </c>
      <c r="B33" s="67">
        <v>1</v>
      </c>
      <c r="C33" s="67">
        <v>1</v>
      </c>
      <c r="D33" s="67">
        <v>1</v>
      </c>
      <c r="E33" s="67">
        <v>1</v>
      </c>
      <c r="F33" s="67">
        <v>1</v>
      </c>
      <c r="G33" s="67">
        <v>1</v>
      </c>
      <c r="H33" s="67">
        <v>1</v>
      </c>
      <c r="I33" s="67">
        <v>1</v>
      </c>
      <c r="J33" s="67">
        <v>1</v>
      </c>
      <c r="K33" s="67">
        <v>1</v>
      </c>
      <c r="L33" s="67">
        <v>1</v>
      </c>
      <c r="M33" s="67">
        <v>1</v>
      </c>
      <c r="N33" s="68">
        <f t="shared" si="5"/>
        <v>12</v>
      </c>
      <c r="O33" s="72"/>
      <c r="P33" s="70">
        <f t="shared" si="19"/>
        <v>3</v>
      </c>
      <c r="Q33" s="70">
        <f t="shared" si="20"/>
        <v>3</v>
      </c>
      <c r="R33" s="70">
        <f t="shared" si="21"/>
        <v>3</v>
      </c>
      <c r="S33" s="70">
        <f t="shared" si="22"/>
        <v>3</v>
      </c>
      <c r="T33" s="71">
        <f t="shared" si="23"/>
        <v>12</v>
      </c>
      <c r="V33" s="72"/>
    </row>
    <row r="34" spans="1:22" ht="15" customHeight="1" x14ac:dyDescent="0.2">
      <c r="A34" s="13" t="s">
        <v>29</v>
      </c>
      <c r="B34" s="73">
        <v>1</v>
      </c>
      <c r="C34" s="73">
        <v>1</v>
      </c>
      <c r="D34" s="73">
        <v>1</v>
      </c>
      <c r="E34" s="73">
        <v>1</v>
      </c>
      <c r="F34" s="73">
        <v>1</v>
      </c>
      <c r="G34" s="73">
        <v>1</v>
      </c>
      <c r="H34" s="73">
        <v>1</v>
      </c>
      <c r="I34" s="73">
        <v>1</v>
      </c>
      <c r="J34" s="73">
        <v>1</v>
      </c>
      <c r="K34" s="73">
        <v>1</v>
      </c>
      <c r="L34" s="73">
        <v>1</v>
      </c>
      <c r="M34" s="73">
        <v>1</v>
      </c>
      <c r="N34" s="74">
        <f t="shared" si="5"/>
        <v>12</v>
      </c>
      <c r="O34" s="75"/>
      <c r="P34" s="73">
        <f t="shared" si="19"/>
        <v>3</v>
      </c>
      <c r="Q34" s="73">
        <f t="shared" si="20"/>
        <v>3</v>
      </c>
      <c r="R34" s="73">
        <f t="shared" si="21"/>
        <v>3</v>
      </c>
      <c r="S34" s="73">
        <f t="shared" si="22"/>
        <v>3</v>
      </c>
      <c r="T34" s="74">
        <f t="shared" si="23"/>
        <v>12</v>
      </c>
      <c r="V34" s="72"/>
    </row>
    <row r="35" spans="1:22" s="77" customFormat="1" ht="12.75" customHeight="1" x14ac:dyDescent="0.2">
      <c r="A35" s="7" t="s">
        <v>30</v>
      </c>
      <c r="B35" s="68">
        <f>SUM(B30:B34)</f>
        <v>304</v>
      </c>
      <c r="C35" s="68">
        <f t="shared" ref="C35:M35" si="24">SUM(C30:C34)</f>
        <v>304</v>
      </c>
      <c r="D35" s="68">
        <f t="shared" si="24"/>
        <v>304</v>
      </c>
      <c r="E35" s="68">
        <f t="shared" si="24"/>
        <v>304</v>
      </c>
      <c r="F35" s="68">
        <f t="shared" si="24"/>
        <v>304</v>
      </c>
      <c r="G35" s="68">
        <f t="shared" si="24"/>
        <v>304</v>
      </c>
      <c r="H35" s="68">
        <f t="shared" si="24"/>
        <v>304</v>
      </c>
      <c r="I35" s="68">
        <f t="shared" si="24"/>
        <v>304</v>
      </c>
      <c r="J35" s="68">
        <f t="shared" si="24"/>
        <v>304</v>
      </c>
      <c r="K35" s="68">
        <f t="shared" si="24"/>
        <v>304</v>
      </c>
      <c r="L35" s="68">
        <f t="shared" si="24"/>
        <v>304</v>
      </c>
      <c r="M35" s="68">
        <f t="shared" si="24"/>
        <v>304</v>
      </c>
      <c r="N35" s="68">
        <f t="shared" si="5"/>
        <v>3648</v>
      </c>
      <c r="O35" s="76"/>
      <c r="P35" s="71">
        <f t="shared" si="19"/>
        <v>912</v>
      </c>
      <c r="Q35" s="71">
        <f t="shared" si="20"/>
        <v>912</v>
      </c>
      <c r="R35" s="71">
        <f t="shared" si="21"/>
        <v>912</v>
      </c>
      <c r="S35" s="71">
        <f t="shared" si="22"/>
        <v>912</v>
      </c>
      <c r="T35" s="71">
        <f t="shared" si="23"/>
        <v>3648</v>
      </c>
      <c r="V35" s="72"/>
    </row>
    <row r="36" spans="1:22" s="79" customFormat="1" ht="12.75" customHeight="1" x14ac:dyDescent="0.2">
      <c r="A36" s="13"/>
      <c r="B36" s="70"/>
      <c r="C36" s="70"/>
      <c r="D36" s="70"/>
      <c r="E36" s="70"/>
      <c r="F36" s="70"/>
      <c r="G36" s="70"/>
      <c r="H36" s="70"/>
      <c r="I36" s="70"/>
      <c r="J36" s="70"/>
      <c r="K36" s="70"/>
      <c r="L36" s="70"/>
      <c r="M36" s="70"/>
      <c r="N36" s="71"/>
      <c r="O36" s="78"/>
      <c r="P36" s="70"/>
      <c r="Q36" s="70"/>
      <c r="R36" s="70"/>
      <c r="S36" s="70"/>
      <c r="T36" s="71"/>
      <c r="V36" s="72"/>
    </row>
    <row r="37" spans="1:22" s="77" customFormat="1" ht="12.75" customHeight="1" x14ac:dyDescent="0.2">
      <c r="A37" s="13" t="s">
        <v>31</v>
      </c>
      <c r="B37" s="80">
        <v>1</v>
      </c>
      <c r="C37" s="80">
        <v>1</v>
      </c>
      <c r="D37" s="80">
        <v>1</v>
      </c>
      <c r="E37" s="80">
        <v>1</v>
      </c>
      <c r="F37" s="80">
        <v>1</v>
      </c>
      <c r="G37" s="80">
        <v>1</v>
      </c>
      <c r="H37" s="80">
        <v>1</v>
      </c>
      <c r="I37" s="80">
        <v>1</v>
      </c>
      <c r="J37" s="80">
        <v>1</v>
      </c>
      <c r="K37" s="80">
        <v>1</v>
      </c>
      <c r="L37" s="80">
        <v>1</v>
      </c>
      <c r="M37" s="80">
        <v>1</v>
      </c>
      <c r="N37" s="81">
        <f t="shared" si="5"/>
        <v>12</v>
      </c>
      <c r="O37" s="76"/>
      <c r="P37" s="70">
        <f t="shared" si="19"/>
        <v>3</v>
      </c>
      <c r="Q37" s="70">
        <f t="shared" si="20"/>
        <v>3</v>
      </c>
      <c r="R37" s="70">
        <f t="shared" si="21"/>
        <v>3</v>
      </c>
      <c r="S37" s="70">
        <f t="shared" si="22"/>
        <v>3</v>
      </c>
      <c r="T37" s="71">
        <f t="shared" si="23"/>
        <v>12</v>
      </c>
      <c r="V37" s="72"/>
    </row>
    <row r="38" spans="1:22" s="77" customFormat="1" ht="12.75" customHeight="1" x14ac:dyDescent="0.2">
      <c r="A38" s="13" t="s">
        <v>32</v>
      </c>
      <c r="B38" s="80">
        <v>1</v>
      </c>
      <c r="C38" s="80">
        <v>1</v>
      </c>
      <c r="D38" s="80">
        <v>1</v>
      </c>
      <c r="E38" s="80">
        <v>1</v>
      </c>
      <c r="F38" s="80">
        <v>1</v>
      </c>
      <c r="G38" s="80">
        <v>1</v>
      </c>
      <c r="H38" s="80">
        <v>1</v>
      </c>
      <c r="I38" s="80">
        <v>1</v>
      </c>
      <c r="J38" s="80">
        <v>1</v>
      </c>
      <c r="K38" s="80">
        <v>1</v>
      </c>
      <c r="L38" s="80">
        <v>1</v>
      </c>
      <c r="M38" s="80">
        <v>1</v>
      </c>
      <c r="N38" s="81">
        <f t="shared" si="5"/>
        <v>12</v>
      </c>
      <c r="O38" s="76"/>
      <c r="P38" s="70">
        <f t="shared" si="19"/>
        <v>3</v>
      </c>
      <c r="Q38" s="70">
        <f t="shared" si="20"/>
        <v>3</v>
      </c>
      <c r="R38" s="70">
        <f t="shared" si="21"/>
        <v>3</v>
      </c>
      <c r="S38" s="70">
        <f t="shared" si="22"/>
        <v>3</v>
      </c>
      <c r="T38" s="71">
        <f t="shared" si="23"/>
        <v>12</v>
      </c>
      <c r="V38" s="72"/>
    </row>
    <row r="39" spans="1:22" s="79" customFormat="1" ht="16.5" customHeight="1" x14ac:dyDescent="0.2">
      <c r="A39" s="13" t="s">
        <v>33</v>
      </c>
      <c r="B39" s="80">
        <v>1</v>
      </c>
      <c r="C39" s="80">
        <v>1</v>
      </c>
      <c r="D39" s="80">
        <v>1</v>
      </c>
      <c r="E39" s="80">
        <v>1</v>
      </c>
      <c r="F39" s="80">
        <v>1</v>
      </c>
      <c r="G39" s="80">
        <v>1</v>
      </c>
      <c r="H39" s="80">
        <v>1</v>
      </c>
      <c r="I39" s="80">
        <v>1</v>
      </c>
      <c r="J39" s="80">
        <v>1</v>
      </c>
      <c r="K39" s="80">
        <v>1</v>
      </c>
      <c r="L39" s="80">
        <v>1</v>
      </c>
      <c r="M39" s="80">
        <v>1</v>
      </c>
      <c r="N39" s="68">
        <f t="shared" si="5"/>
        <v>12</v>
      </c>
      <c r="O39" s="76"/>
      <c r="P39" s="70">
        <f t="shared" si="19"/>
        <v>3</v>
      </c>
      <c r="Q39" s="70">
        <f t="shared" si="20"/>
        <v>3</v>
      </c>
      <c r="R39" s="70">
        <f t="shared" si="21"/>
        <v>3</v>
      </c>
      <c r="S39" s="70">
        <f t="shared" si="22"/>
        <v>3</v>
      </c>
      <c r="T39" s="71">
        <f t="shared" si="23"/>
        <v>12</v>
      </c>
      <c r="V39" s="72"/>
    </row>
    <row r="40" spans="1:22" s="83" customFormat="1" ht="12.75" customHeight="1" x14ac:dyDescent="0.2">
      <c r="A40" s="13" t="s">
        <v>34</v>
      </c>
      <c r="B40" s="67">
        <v>1</v>
      </c>
      <c r="C40" s="67">
        <v>1</v>
      </c>
      <c r="D40" s="67">
        <v>1</v>
      </c>
      <c r="E40" s="67">
        <v>1</v>
      </c>
      <c r="F40" s="67">
        <v>1</v>
      </c>
      <c r="G40" s="67">
        <v>1</v>
      </c>
      <c r="H40" s="67">
        <v>1</v>
      </c>
      <c r="I40" s="67">
        <v>1</v>
      </c>
      <c r="J40" s="67">
        <v>1</v>
      </c>
      <c r="K40" s="67">
        <v>1</v>
      </c>
      <c r="L40" s="67">
        <v>1</v>
      </c>
      <c r="M40" s="67">
        <v>1</v>
      </c>
      <c r="N40" s="68">
        <f t="shared" si="5"/>
        <v>12</v>
      </c>
      <c r="O40" s="82"/>
      <c r="P40" s="70">
        <f t="shared" si="19"/>
        <v>3</v>
      </c>
      <c r="Q40" s="70">
        <f t="shared" si="20"/>
        <v>3</v>
      </c>
      <c r="R40" s="70">
        <f t="shared" si="21"/>
        <v>3</v>
      </c>
      <c r="S40" s="70">
        <f t="shared" si="22"/>
        <v>3</v>
      </c>
      <c r="T40" s="71">
        <f t="shared" si="23"/>
        <v>12</v>
      </c>
      <c r="V40" s="72"/>
    </row>
    <row r="41" spans="1:22" s="79" customFormat="1" ht="12.75" customHeight="1" x14ac:dyDescent="0.2">
      <c r="A41" s="13" t="s">
        <v>35</v>
      </c>
      <c r="B41" s="67">
        <v>500</v>
      </c>
      <c r="C41" s="67">
        <v>501</v>
      </c>
      <c r="D41" s="67">
        <v>502</v>
      </c>
      <c r="E41" s="67">
        <v>503</v>
      </c>
      <c r="F41" s="67">
        <v>504</v>
      </c>
      <c r="G41" s="67">
        <v>505</v>
      </c>
      <c r="H41" s="67">
        <v>506</v>
      </c>
      <c r="I41" s="67">
        <v>507</v>
      </c>
      <c r="J41" s="67">
        <v>508</v>
      </c>
      <c r="K41" s="67">
        <v>509</v>
      </c>
      <c r="L41" s="67">
        <v>510</v>
      </c>
      <c r="M41" s="67">
        <v>511</v>
      </c>
      <c r="N41" s="68">
        <f t="shared" si="5"/>
        <v>6066</v>
      </c>
      <c r="O41" s="82"/>
      <c r="P41" s="70">
        <f t="shared" si="19"/>
        <v>1503</v>
      </c>
      <c r="Q41" s="70">
        <f t="shared" si="20"/>
        <v>1512</v>
      </c>
      <c r="R41" s="70">
        <f t="shared" si="21"/>
        <v>1521</v>
      </c>
      <c r="S41" s="70">
        <f t="shared" si="22"/>
        <v>1530</v>
      </c>
      <c r="T41" s="71">
        <f t="shared" si="23"/>
        <v>6066</v>
      </c>
      <c r="V41" s="72"/>
    </row>
    <row r="42" spans="1:22" x14ac:dyDescent="0.2">
      <c r="A42" s="13" t="s">
        <v>36</v>
      </c>
      <c r="B42" s="67">
        <v>1</v>
      </c>
      <c r="C42" s="67">
        <v>1</v>
      </c>
      <c r="D42" s="67">
        <v>1</v>
      </c>
      <c r="E42" s="67">
        <v>1</v>
      </c>
      <c r="F42" s="67">
        <v>1</v>
      </c>
      <c r="G42" s="67">
        <v>1</v>
      </c>
      <c r="H42" s="67">
        <v>1</v>
      </c>
      <c r="I42" s="67">
        <v>1</v>
      </c>
      <c r="J42" s="67">
        <v>1</v>
      </c>
      <c r="K42" s="67">
        <v>1</v>
      </c>
      <c r="L42" s="67">
        <v>1</v>
      </c>
      <c r="M42" s="67">
        <v>1</v>
      </c>
      <c r="N42" s="68">
        <f t="shared" si="5"/>
        <v>12</v>
      </c>
      <c r="P42" s="70">
        <f t="shared" si="19"/>
        <v>3</v>
      </c>
      <c r="Q42" s="70">
        <f t="shared" si="20"/>
        <v>3</v>
      </c>
      <c r="R42" s="70">
        <f t="shared" si="21"/>
        <v>3</v>
      </c>
      <c r="S42" s="70">
        <f t="shared" si="22"/>
        <v>3</v>
      </c>
      <c r="T42" s="71">
        <f t="shared" si="23"/>
        <v>12</v>
      </c>
      <c r="V42" s="72"/>
    </row>
    <row r="43" spans="1:22" x14ac:dyDescent="0.2">
      <c r="A43" s="13" t="s">
        <v>37</v>
      </c>
      <c r="B43" s="67">
        <v>1</v>
      </c>
      <c r="C43" s="67">
        <v>1</v>
      </c>
      <c r="D43" s="67">
        <v>1</v>
      </c>
      <c r="E43" s="67">
        <v>1</v>
      </c>
      <c r="F43" s="67">
        <v>1</v>
      </c>
      <c r="G43" s="67">
        <v>1</v>
      </c>
      <c r="H43" s="67">
        <v>1</v>
      </c>
      <c r="I43" s="67">
        <v>1</v>
      </c>
      <c r="J43" s="67">
        <v>1</v>
      </c>
      <c r="K43" s="67">
        <v>1</v>
      </c>
      <c r="L43" s="67">
        <v>1</v>
      </c>
      <c r="M43" s="67">
        <v>1</v>
      </c>
      <c r="N43" s="68">
        <f t="shared" si="5"/>
        <v>12</v>
      </c>
      <c r="P43" s="70">
        <f t="shared" si="19"/>
        <v>3</v>
      </c>
      <c r="Q43" s="70">
        <f t="shared" si="20"/>
        <v>3</v>
      </c>
      <c r="R43" s="70">
        <f t="shared" si="21"/>
        <v>3</v>
      </c>
      <c r="S43" s="70">
        <f t="shared" si="22"/>
        <v>3</v>
      </c>
      <c r="T43" s="71">
        <f t="shared" si="23"/>
        <v>12</v>
      </c>
      <c r="V43" s="72"/>
    </row>
    <row r="44" spans="1:22" x14ac:dyDescent="0.2">
      <c r="A44" s="13" t="s">
        <v>38</v>
      </c>
      <c r="B44" s="84">
        <v>1</v>
      </c>
      <c r="C44" s="84">
        <v>1</v>
      </c>
      <c r="D44" s="84">
        <v>1</v>
      </c>
      <c r="E44" s="84">
        <v>1</v>
      </c>
      <c r="F44" s="84">
        <v>1</v>
      </c>
      <c r="G44" s="84">
        <v>1</v>
      </c>
      <c r="H44" s="84">
        <v>1</v>
      </c>
      <c r="I44" s="84">
        <v>1</v>
      </c>
      <c r="J44" s="84">
        <v>1</v>
      </c>
      <c r="K44" s="84">
        <v>1</v>
      </c>
      <c r="L44" s="84">
        <v>1</v>
      </c>
      <c r="M44" s="84">
        <v>1</v>
      </c>
      <c r="N44" s="85">
        <f t="shared" si="5"/>
        <v>12</v>
      </c>
      <c r="P44" s="73">
        <f t="shared" si="19"/>
        <v>3</v>
      </c>
      <c r="Q44" s="73">
        <f t="shared" si="20"/>
        <v>3</v>
      </c>
      <c r="R44" s="73">
        <f t="shared" si="21"/>
        <v>3</v>
      </c>
      <c r="S44" s="73">
        <f t="shared" si="22"/>
        <v>3</v>
      </c>
      <c r="T44" s="74">
        <f t="shared" si="23"/>
        <v>12</v>
      </c>
      <c r="V44" s="72"/>
    </row>
    <row r="45" spans="1:22" x14ac:dyDescent="0.2">
      <c r="A45" s="7" t="s">
        <v>39</v>
      </c>
      <c r="B45" s="68">
        <f>SUM(B37:B44)</f>
        <v>507</v>
      </c>
      <c r="C45" s="68">
        <f t="shared" ref="C45:M45" si="25">SUM(C37:C44)</f>
        <v>508</v>
      </c>
      <c r="D45" s="68">
        <f t="shared" si="25"/>
        <v>509</v>
      </c>
      <c r="E45" s="68">
        <f t="shared" si="25"/>
        <v>510</v>
      </c>
      <c r="F45" s="68">
        <f t="shared" si="25"/>
        <v>511</v>
      </c>
      <c r="G45" s="68">
        <f t="shared" si="25"/>
        <v>512</v>
      </c>
      <c r="H45" s="68">
        <f t="shared" si="25"/>
        <v>513</v>
      </c>
      <c r="I45" s="68">
        <f t="shared" si="25"/>
        <v>514</v>
      </c>
      <c r="J45" s="68">
        <f t="shared" si="25"/>
        <v>515</v>
      </c>
      <c r="K45" s="68">
        <f t="shared" si="25"/>
        <v>516</v>
      </c>
      <c r="L45" s="68">
        <f t="shared" si="25"/>
        <v>517</v>
      </c>
      <c r="M45" s="68">
        <f t="shared" si="25"/>
        <v>518</v>
      </c>
      <c r="N45" s="68">
        <f t="shared" si="5"/>
        <v>6150</v>
      </c>
      <c r="P45" s="71">
        <f t="shared" si="19"/>
        <v>1524</v>
      </c>
      <c r="Q45" s="71">
        <f t="shared" si="20"/>
        <v>1533</v>
      </c>
      <c r="R45" s="71">
        <f t="shared" si="21"/>
        <v>1542</v>
      </c>
      <c r="S45" s="71">
        <f t="shared" si="22"/>
        <v>1551</v>
      </c>
      <c r="T45" s="71">
        <f t="shared" si="23"/>
        <v>6150</v>
      </c>
      <c r="V45" s="72"/>
    </row>
    <row r="46" spans="1:22" x14ac:dyDescent="0.2">
      <c r="A46" s="13"/>
      <c r="B46" s="67"/>
      <c r="C46" s="67"/>
      <c r="D46" s="67"/>
      <c r="E46" s="67"/>
      <c r="F46" s="67"/>
      <c r="G46" s="67"/>
      <c r="H46" s="67"/>
      <c r="I46" s="67"/>
      <c r="J46" s="67"/>
      <c r="K46" s="67"/>
      <c r="L46" s="67"/>
      <c r="M46" s="67"/>
      <c r="N46" s="68"/>
      <c r="P46" s="70"/>
      <c r="Q46" s="70"/>
      <c r="R46" s="70"/>
      <c r="S46" s="70"/>
      <c r="T46" s="71"/>
      <c r="V46" s="72"/>
    </row>
    <row r="47" spans="1:22" x14ac:dyDescent="0.2">
      <c r="A47" s="13" t="s">
        <v>40</v>
      </c>
      <c r="B47" s="67">
        <v>1</v>
      </c>
      <c r="C47" s="67">
        <v>1</v>
      </c>
      <c r="D47" s="67">
        <v>1</v>
      </c>
      <c r="E47" s="67">
        <v>1</v>
      </c>
      <c r="F47" s="67">
        <v>1</v>
      </c>
      <c r="G47" s="67">
        <v>1</v>
      </c>
      <c r="H47" s="67">
        <v>1</v>
      </c>
      <c r="I47" s="67">
        <v>1</v>
      </c>
      <c r="J47" s="67">
        <v>1</v>
      </c>
      <c r="K47" s="67">
        <v>1</v>
      </c>
      <c r="L47" s="67">
        <v>1</v>
      </c>
      <c r="M47" s="67">
        <v>1</v>
      </c>
      <c r="N47" s="68">
        <f t="shared" si="5"/>
        <v>12</v>
      </c>
      <c r="P47" s="70">
        <f t="shared" si="19"/>
        <v>3</v>
      </c>
      <c r="Q47" s="70">
        <f t="shared" si="20"/>
        <v>3</v>
      </c>
      <c r="R47" s="70">
        <f t="shared" si="21"/>
        <v>3</v>
      </c>
      <c r="S47" s="70">
        <f t="shared" si="22"/>
        <v>3</v>
      </c>
      <c r="T47" s="71">
        <f t="shared" si="23"/>
        <v>12</v>
      </c>
      <c r="V47" s="72"/>
    </row>
    <row r="48" spans="1:22" x14ac:dyDescent="0.2">
      <c r="A48" s="13" t="s">
        <v>41</v>
      </c>
      <c r="B48" s="67">
        <v>100</v>
      </c>
      <c r="C48" s="67">
        <v>101</v>
      </c>
      <c r="D48" s="67">
        <v>102</v>
      </c>
      <c r="E48" s="67">
        <v>103</v>
      </c>
      <c r="F48" s="67">
        <v>104</v>
      </c>
      <c r="G48" s="67">
        <v>105</v>
      </c>
      <c r="H48" s="67">
        <v>106</v>
      </c>
      <c r="I48" s="67">
        <v>107</v>
      </c>
      <c r="J48" s="67">
        <v>108</v>
      </c>
      <c r="K48" s="67">
        <v>109</v>
      </c>
      <c r="L48" s="67">
        <v>110</v>
      </c>
      <c r="M48" s="67">
        <v>111</v>
      </c>
      <c r="N48" s="68">
        <f t="shared" si="5"/>
        <v>1266</v>
      </c>
      <c r="P48" s="70">
        <f t="shared" si="19"/>
        <v>303</v>
      </c>
      <c r="Q48" s="70">
        <f t="shared" si="20"/>
        <v>312</v>
      </c>
      <c r="R48" s="70">
        <f t="shared" si="21"/>
        <v>321</v>
      </c>
      <c r="S48" s="70">
        <f t="shared" si="22"/>
        <v>330</v>
      </c>
      <c r="T48" s="71">
        <f t="shared" si="23"/>
        <v>1266</v>
      </c>
      <c r="V48" s="72"/>
    </row>
    <row r="49" spans="1:22" x14ac:dyDescent="0.2">
      <c r="A49" s="13" t="s">
        <v>42</v>
      </c>
      <c r="B49" s="67">
        <v>1</v>
      </c>
      <c r="C49" s="67">
        <v>1</v>
      </c>
      <c r="D49" s="67">
        <v>1</v>
      </c>
      <c r="E49" s="67">
        <v>1</v>
      </c>
      <c r="F49" s="67">
        <v>1</v>
      </c>
      <c r="G49" s="67">
        <v>1</v>
      </c>
      <c r="H49" s="67">
        <v>1</v>
      </c>
      <c r="I49" s="67">
        <v>1</v>
      </c>
      <c r="J49" s="67">
        <v>1</v>
      </c>
      <c r="K49" s="67">
        <v>1</v>
      </c>
      <c r="L49" s="67">
        <v>1</v>
      </c>
      <c r="M49" s="67">
        <v>1</v>
      </c>
      <c r="N49" s="68">
        <f t="shared" si="5"/>
        <v>12</v>
      </c>
      <c r="P49" s="70">
        <f t="shared" si="19"/>
        <v>3</v>
      </c>
      <c r="Q49" s="70">
        <f t="shared" si="20"/>
        <v>3</v>
      </c>
      <c r="R49" s="70">
        <f t="shared" si="21"/>
        <v>3</v>
      </c>
      <c r="S49" s="70">
        <f t="shared" si="22"/>
        <v>3</v>
      </c>
      <c r="T49" s="71">
        <f t="shared" si="23"/>
        <v>12</v>
      </c>
      <c r="V49" s="72"/>
    </row>
    <row r="50" spans="1:22" x14ac:dyDescent="0.2">
      <c r="A50" s="13" t="s">
        <v>43</v>
      </c>
      <c r="B50" s="67">
        <v>1</v>
      </c>
      <c r="C50" s="67">
        <v>1</v>
      </c>
      <c r="D50" s="67">
        <v>1</v>
      </c>
      <c r="E50" s="67">
        <v>1</v>
      </c>
      <c r="F50" s="67">
        <v>1</v>
      </c>
      <c r="G50" s="67">
        <v>1</v>
      </c>
      <c r="H50" s="67">
        <v>1</v>
      </c>
      <c r="I50" s="67">
        <v>1</v>
      </c>
      <c r="J50" s="67">
        <v>1</v>
      </c>
      <c r="K50" s="67">
        <v>1</v>
      </c>
      <c r="L50" s="67">
        <v>1</v>
      </c>
      <c r="M50" s="67">
        <v>1</v>
      </c>
      <c r="N50" s="68">
        <f t="shared" si="5"/>
        <v>12</v>
      </c>
      <c r="P50" s="70">
        <f t="shared" si="19"/>
        <v>3</v>
      </c>
      <c r="Q50" s="70">
        <f t="shared" si="20"/>
        <v>3</v>
      </c>
      <c r="R50" s="70">
        <f t="shared" si="21"/>
        <v>3</v>
      </c>
      <c r="S50" s="70">
        <f t="shared" si="22"/>
        <v>3</v>
      </c>
      <c r="T50" s="71">
        <f t="shared" si="23"/>
        <v>12</v>
      </c>
      <c r="V50" s="72"/>
    </row>
    <row r="51" spans="1:22" x14ac:dyDescent="0.2">
      <c r="A51" s="13" t="s">
        <v>44</v>
      </c>
      <c r="B51" s="67">
        <v>1</v>
      </c>
      <c r="C51" s="67">
        <v>1</v>
      </c>
      <c r="D51" s="67">
        <v>1</v>
      </c>
      <c r="E51" s="67">
        <v>1</v>
      </c>
      <c r="F51" s="67">
        <v>1</v>
      </c>
      <c r="G51" s="67">
        <v>1</v>
      </c>
      <c r="H51" s="67">
        <v>1</v>
      </c>
      <c r="I51" s="67">
        <v>1</v>
      </c>
      <c r="J51" s="67">
        <v>1</v>
      </c>
      <c r="K51" s="67">
        <v>1</v>
      </c>
      <c r="L51" s="67">
        <v>1</v>
      </c>
      <c r="M51" s="67">
        <v>1</v>
      </c>
      <c r="N51" s="68">
        <f t="shared" si="5"/>
        <v>12</v>
      </c>
      <c r="P51" s="73">
        <f t="shared" si="19"/>
        <v>3</v>
      </c>
      <c r="Q51" s="73">
        <f t="shared" si="20"/>
        <v>3</v>
      </c>
      <c r="R51" s="73">
        <f t="shared" si="21"/>
        <v>3</v>
      </c>
      <c r="S51" s="73">
        <f t="shared" si="22"/>
        <v>3</v>
      </c>
      <c r="T51" s="74">
        <f t="shared" si="23"/>
        <v>12</v>
      </c>
      <c r="V51" s="72"/>
    </row>
    <row r="52" spans="1:22" x14ac:dyDescent="0.2">
      <c r="A52" s="7" t="s">
        <v>45</v>
      </c>
      <c r="B52" s="86">
        <f>SUM(B47:B51)</f>
        <v>104</v>
      </c>
      <c r="C52" s="86">
        <f t="shared" ref="C52:N52" si="26">SUM(C47:C51)</f>
        <v>105</v>
      </c>
      <c r="D52" s="86">
        <f t="shared" si="26"/>
        <v>106</v>
      </c>
      <c r="E52" s="86">
        <f t="shared" si="26"/>
        <v>107</v>
      </c>
      <c r="F52" s="86">
        <f t="shared" si="26"/>
        <v>108</v>
      </c>
      <c r="G52" s="86">
        <f t="shared" si="26"/>
        <v>109</v>
      </c>
      <c r="H52" s="86">
        <f t="shared" si="26"/>
        <v>110</v>
      </c>
      <c r="I52" s="86">
        <f t="shared" si="26"/>
        <v>111</v>
      </c>
      <c r="J52" s="86">
        <f t="shared" si="26"/>
        <v>112</v>
      </c>
      <c r="K52" s="86">
        <f t="shared" si="26"/>
        <v>113</v>
      </c>
      <c r="L52" s="86">
        <f t="shared" si="26"/>
        <v>114</v>
      </c>
      <c r="M52" s="86">
        <f t="shared" si="26"/>
        <v>115</v>
      </c>
      <c r="N52" s="86">
        <f t="shared" si="26"/>
        <v>1314</v>
      </c>
      <c r="P52" s="71">
        <f t="shared" si="19"/>
        <v>315</v>
      </c>
      <c r="Q52" s="71">
        <f t="shared" si="20"/>
        <v>324</v>
      </c>
      <c r="R52" s="71">
        <f t="shared" si="21"/>
        <v>333</v>
      </c>
      <c r="S52" s="71">
        <f t="shared" si="22"/>
        <v>342</v>
      </c>
      <c r="T52" s="71">
        <f t="shared" si="23"/>
        <v>1314</v>
      </c>
      <c r="V52" s="72"/>
    </row>
    <row r="53" spans="1:22" x14ac:dyDescent="0.2">
      <c r="A53" s="13"/>
      <c r="B53" s="80"/>
      <c r="C53" s="80"/>
      <c r="D53" s="80"/>
      <c r="E53" s="80"/>
      <c r="F53" s="80"/>
      <c r="G53" s="80"/>
      <c r="H53" s="80"/>
      <c r="I53" s="80"/>
      <c r="J53" s="80"/>
      <c r="K53" s="80"/>
      <c r="L53" s="80"/>
      <c r="M53" s="80"/>
      <c r="N53" s="81"/>
      <c r="P53" s="70"/>
      <c r="Q53" s="70"/>
      <c r="R53" s="70"/>
      <c r="S53" s="70"/>
      <c r="T53" s="71"/>
      <c r="V53" s="72"/>
    </row>
    <row r="54" spans="1:22" x14ac:dyDescent="0.2">
      <c r="A54" s="13" t="s">
        <v>46</v>
      </c>
      <c r="B54" s="80">
        <v>1</v>
      </c>
      <c r="C54" s="80">
        <v>1</v>
      </c>
      <c r="D54" s="80">
        <v>1</v>
      </c>
      <c r="E54" s="80">
        <v>1</v>
      </c>
      <c r="F54" s="80">
        <v>1</v>
      </c>
      <c r="G54" s="80">
        <v>1</v>
      </c>
      <c r="H54" s="80">
        <v>1</v>
      </c>
      <c r="I54" s="80">
        <v>1</v>
      </c>
      <c r="J54" s="80">
        <v>1</v>
      </c>
      <c r="K54" s="80">
        <v>1</v>
      </c>
      <c r="L54" s="80">
        <v>1</v>
      </c>
      <c r="M54" s="80">
        <v>1</v>
      </c>
      <c r="N54" s="81">
        <f t="shared" si="5"/>
        <v>12</v>
      </c>
      <c r="P54" s="70">
        <f t="shared" si="19"/>
        <v>3</v>
      </c>
      <c r="Q54" s="70">
        <f t="shared" si="20"/>
        <v>3</v>
      </c>
      <c r="R54" s="70">
        <f t="shared" si="21"/>
        <v>3</v>
      </c>
      <c r="S54" s="70">
        <f t="shared" si="22"/>
        <v>3</v>
      </c>
      <c r="T54" s="71">
        <f t="shared" si="23"/>
        <v>12</v>
      </c>
      <c r="V54" s="72"/>
    </row>
    <row r="55" spans="1:22" x14ac:dyDescent="0.2">
      <c r="A55" s="13" t="s">
        <v>47</v>
      </c>
      <c r="B55" s="70">
        <v>1</v>
      </c>
      <c r="C55" s="70">
        <v>1</v>
      </c>
      <c r="D55" s="70">
        <v>1</v>
      </c>
      <c r="E55" s="70">
        <v>1</v>
      </c>
      <c r="F55" s="70">
        <v>1</v>
      </c>
      <c r="G55" s="70">
        <v>1</v>
      </c>
      <c r="H55" s="70">
        <v>1</v>
      </c>
      <c r="I55" s="70">
        <v>1</v>
      </c>
      <c r="J55" s="70">
        <v>1</v>
      </c>
      <c r="K55" s="70">
        <v>1</v>
      </c>
      <c r="L55" s="70">
        <v>1</v>
      </c>
      <c r="M55" s="70">
        <v>1</v>
      </c>
      <c r="N55" s="71">
        <f t="shared" si="5"/>
        <v>12</v>
      </c>
      <c r="P55" s="70">
        <f t="shared" si="19"/>
        <v>3</v>
      </c>
      <c r="Q55" s="70">
        <f t="shared" si="20"/>
        <v>3</v>
      </c>
      <c r="R55" s="70">
        <f t="shared" si="21"/>
        <v>3</v>
      </c>
      <c r="S55" s="70">
        <f t="shared" si="22"/>
        <v>3</v>
      </c>
      <c r="T55" s="71">
        <f t="shared" si="23"/>
        <v>12</v>
      </c>
      <c r="V55" s="72"/>
    </row>
    <row r="56" spans="1:22" x14ac:dyDescent="0.2">
      <c r="A56" s="13" t="s">
        <v>48</v>
      </c>
      <c r="B56" s="80">
        <v>200</v>
      </c>
      <c r="C56" s="80">
        <v>201</v>
      </c>
      <c r="D56" s="80">
        <v>202</v>
      </c>
      <c r="E56" s="80">
        <v>203</v>
      </c>
      <c r="F56" s="80">
        <v>204</v>
      </c>
      <c r="G56" s="80">
        <v>205</v>
      </c>
      <c r="H56" s="80">
        <v>206</v>
      </c>
      <c r="I56" s="80">
        <v>207</v>
      </c>
      <c r="J56" s="80">
        <v>208</v>
      </c>
      <c r="K56" s="80">
        <v>209</v>
      </c>
      <c r="L56" s="80">
        <v>210</v>
      </c>
      <c r="M56" s="80">
        <v>211</v>
      </c>
      <c r="N56" s="81">
        <f t="shared" si="5"/>
        <v>2466</v>
      </c>
      <c r="P56" s="70">
        <f t="shared" si="19"/>
        <v>603</v>
      </c>
      <c r="Q56" s="70">
        <f t="shared" si="20"/>
        <v>612</v>
      </c>
      <c r="R56" s="70">
        <f t="shared" si="21"/>
        <v>621</v>
      </c>
      <c r="S56" s="70">
        <f t="shared" si="22"/>
        <v>630</v>
      </c>
      <c r="T56" s="71">
        <f t="shared" si="23"/>
        <v>2466</v>
      </c>
      <c r="V56" s="72"/>
    </row>
    <row r="57" spans="1:22" x14ac:dyDescent="0.2">
      <c r="A57" s="13" t="s">
        <v>49</v>
      </c>
      <c r="B57" s="80">
        <v>1</v>
      </c>
      <c r="C57" s="80">
        <v>1</v>
      </c>
      <c r="D57" s="80">
        <v>1</v>
      </c>
      <c r="E57" s="80">
        <v>1</v>
      </c>
      <c r="F57" s="80">
        <v>1</v>
      </c>
      <c r="G57" s="80">
        <v>1</v>
      </c>
      <c r="H57" s="80">
        <v>1</v>
      </c>
      <c r="I57" s="80">
        <v>1</v>
      </c>
      <c r="J57" s="80">
        <v>1</v>
      </c>
      <c r="K57" s="80">
        <v>1</v>
      </c>
      <c r="L57" s="80">
        <v>1</v>
      </c>
      <c r="M57" s="80">
        <v>1</v>
      </c>
      <c r="N57" s="81"/>
      <c r="P57" s="70">
        <f t="shared" si="19"/>
        <v>3</v>
      </c>
      <c r="Q57" s="70">
        <f t="shared" si="20"/>
        <v>3</v>
      </c>
      <c r="R57" s="70">
        <f t="shared" si="21"/>
        <v>3</v>
      </c>
      <c r="S57" s="70">
        <f t="shared" si="22"/>
        <v>3</v>
      </c>
      <c r="T57" s="71">
        <f t="shared" si="23"/>
        <v>12</v>
      </c>
      <c r="V57" s="72"/>
    </row>
    <row r="58" spans="1:22" x14ac:dyDescent="0.2">
      <c r="A58" s="13" t="s">
        <v>50</v>
      </c>
      <c r="B58" s="80">
        <v>1</v>
      </c>
      <c r="C58" s="80">
        <v>1</v>
      </c>
      <c r="D58" s="80">
        <v>1</v>
      </c>
      <c r="E58" s="80">
        <v>1</v>
      </c>
      <c r="F58" s="80">
        <v>1</v>
      </c>
      <c r="G58" s="80">
        <v>1</v>
      </c>
      <c r="H58" s="80">
        <v>1</v>
      </c>
      <c r="I58" s="80">
        <v>1</v>
      </c>
      <c r="J58" s="80">
        <v>1</v>
      </c>
      <c r="K58" s="80">
        <v>1</v>
      </c>
      <c r="L58" s="80">
        <v>1</v>
      </c>
      <c r="M58" s="80">
        <v>1</v>
      </c>
      <c r="N58" s="81">
        <f t="shared" si="5"/>
        <v>12</v>
      </c>
      <c r="P58" s="70">
        <f t="shared" si="19"/>
        <v>3</v>
      </c>
      <c r="Q58" s="70">
        <f t="shared" si="20"/>
        <v>3</v>
      </c>
      <c r="R58" s="70">
        <f t="shared" si="21"/>
        <v>3</v>
      </c>
      <c r="S58" s="70">
        <f t="shared" si="22"/>
        <v>3</v>
      </c>
      <c r="T58" s="71">
        <f t="shared" si="23"/>
        <v>12</v>
      </c>
      <c r="V58" s="72"/>
    </row>
    <row r="59" spans="1:22" x14ac:dyDescent="0.2">
      <c r="A59" s="13" t="s">
        <v>51</v>
      </c>
      <c r="B59" s="80">
        <v>1</v>
      </c>
      <c r="C59" s="80">
        <v>1</v>
      </c>
      <c r="D59" s="80">
        <v>1</v>
      </c>
      <c r="E59" s="80">
        <v>1</v>
      </c>
      <c r="F59" s="80">
        <v>1</v>
      </c>
      <c r="G59" s="80">
        <v>1</v>
      </c>
      <c r="H59" s="80">
        <v>1</v>
      </c>
      <c r="I59" s="80">
        <v>1</v>
      </c>
      <c r="J59" s="80">
        <v>1</v>
      </c>
      <c r="K59" s="80">
        <v>1</v>
      </c>
      <c r="L59" s="80">
        <v>1</v>
      </c>
      <c r="M59" s="80">
        <v>1</v>
      </c>
      <c r="N59" s="81">
        <f t="shared" si="5"/>
        <v>12</v>
      </c>
      <c r="P59" s="70">
        <f t="shared" si="19"/>
        <v>3</v>
      </c>
      <c r="Q59" s="70">
        <f t="shared" si="20"/>
        <v>3</v>
      </c>
      <c r="R59" s="70">
        <f t="shared" si="21"/>
        <v>3</v>
      </c>
      <c r="S59" s="70">
        <f t="shared" si="22"/>
        <v>3</v>
      </c>
      <c r="T59" s="71">
        <f t="shared" si="23"/>
        <v>12</v>
      </c>
      <c r="V59" s="72"/>
    </row>
    <row r="60" spans="1:22" x14ac:dyDescent="0.2">
      <c r="A60" s="13" t="s">
        <v>52</v>
      </c>
      <c r="B60" s="80">
        <v>1</v>
      </c>
      <c r="C60" s="80">
        <v>1</v>
      </c>
      <c r="D60" s="80">
        <v>1</v>
      </c>
      <c r="E60" s="80">
        <v>1</v>
      </c>
      <c r="F60" s="80">
        <v>1</v>
      </c>
      <c r="G60" s="80">
        <v>1</v>
      </c>
      <c r="H60" s="80">
        <v>1</v>
      </c>
      <c r="I60" s="80">
        <v>1</v>
      </c>
      <c r="J60" s="80">
        <v>1</v>
      </c>
      <c r="K60" s="80">
        <v>1</v>
      </c>
      <c r="L60" s="80">
        <v>1</v>
      </c>
      <c r="M60" s="80">
        <v>1</v>
      </c>
      <c r="N60" s="81">
        <f t="shared" si="5"/>
        <v>12</v>
      </c>
      <c r="P60" s="73">
        <f t="shared" si="19"/>
        <v>3</v>
      </c>
      <c r="Q60" s="73">
        <f t="shared" si="20"/>
        <v>3</v>
      </c>
      <c r="R60" s="73">
        <f t="shared" si="21"/>
        <v>3</v>
      </c>
      <c r="S60" s="73">
        <f t="shared" si="22"/>
        <v>3</v>
      </c>
      <c r="T60" s="74">
        <f t="shared" si="23"/>
        <v>12</v>
      </c>
      <c r="V60" s="72"/>
    </row>
    <row r="61" spans="1:22" x14ac:dyDescent="0.2">
      <c r="A61" s="7" t="s">
        <v>53</v>
      </c>
      <c r="B61" s="87">
        <f>SUM(B54:B60)</f>
        <v>206</v>
      </c>
      <c r="C61" s="87">
        <f t="shared" ref="C61:M61" si="27">SUM(C54:C60)</f>
        <v>207</v>
      </c>
      <c r="D61" s="87">
        <f t="shared" si="27"/>
        <v>208</v>
      </c>
      <c r="E61" s="87">
        <f t="shared" si="27"/>
        <v>209</v>
      </c>
      <c r="F61" s="87">
        <f t="shared" si="27"/>
        <v>210</v>
      </c>
      <c r="G61" s="87">
        <f t="shared" si="27"/>
        <v>211</v>
      </c>
      <c r="H61" s="87">
        <f t="shared" si="27"/>
        <v>212</v>
      </c>
      <c r="I61" s="87">
        <f t="shared" si="27"/>
        <v>213</v>
      </c>
      <c r="J61" s="87">
        <f t="shared" si="27"/>
        <v>214</v>
      </c>
      <c r="K61" s="87">
        <f t="shared" si="27"/>
        <v>215</v>
      </c>
      <c r="L61" s="87">
        <f t="shared" si="27"/>
        <v>216</v>
      </c>
      <c r="M61" s="87">
        <f t="shared" si="27"/>
        <v>217</v>
      </c>
      <c r="N61" s="87">
        <f t="shared" si="5"/>
        <v>2538</v>
      </c>
      <c r="P61" s="71">
        <f t="shared" si="19"/>
        <v>621</v>
      </c>
      <c r="Q61" s="71">
        <f t="shared" si="20"/>
        <v>630</v>
      </c>
      <c r="R61" s="71">
        <f t="shared" si="21"/>
        <v>639</v>
      </c>
      <c r="S61" s="71">
        <f t="shared" si="22"/>
        <v>648</v>
      </c>
      <c r="T61" s="71">
        <f t="shared" si="23"/>
        <v>2538</v>
      </c>
      <c r="V61" s="72"/>
    </row>
    <row r="62" spans="1:22" x14ac:dyDescent="0.2">
      <c r="B62" s="80"/>
      <c r="C62" s="80"/>
      <c r="D62" s="80"/>
      <c r="E62" s="80"/>
      <c r="F62" s="80"/>
      <c r="G62" s="80"/>
      <c r="H62" s="80"/>
      <c r="I62" s="80"/>
      <c r="J62" s="80"/>
      <c r="K62" s="80"/>
      <c r="L62" s="80"/>
      <c r="M62" s="80"/>
      <c r="N62" s="80"/>
      <c r="P62" s="70"/>
      <c r="Q62" s="70"/>
      <c r="R62" s="70"/>
      <c r="S62" s="70"/>
      <c r="T62" s="71"/>
      <c r="V62" s="72"/>
    </row>
    <row r="63" spans="1:22" x14ac:dyDescent="0.2">
      <c r="A63" s="38" t="s">
        <v>54</v>
      </c>
      <c r="B63" s="80">
        <v>1</v>
      </c>
      <c r="C63" s="80">
        <v>1</v>
      </c>
      <c r="D63" s="80">
        <v>1</v>
      </c>
      <c r="E63" s="80">
        <v>1</v>
      </c>
      <c r="F63" s="80">
        <v>1</v>
      </c>
      <c r="G63" s="80">
        <v>1</v>
      </c>
      <c r="H63" s="80">
        <v>1</v>
      </c>
      <c r="I63" s="80">
        <v>1</v>
      </c>
      <c r="J63" s="80">
        <v>1</v>
      </c>
      <c r="K63" s="80">
        <v>1</v>
      </c>
      <c r="L63" s="80">
        <v>1</v>
      </c>
      <c r="M63" s="80">
        <v>1</v>
      </c>
      <c r="N63" s="81">
        <f t="shared" si="5"/>
        <v>12</v>
      </c>
      <c r="P63" s="70">
        <f t="shared" si="19"/>
        <v>3</v>
      </c>
      <c r="Q63" s="70">
        <f t="shared" si="20"/>
        <v>3</v>
      </c>
      <c r="R63" s="70">
        <f t="shared" si="21"/>
        <v>3</v>
      </c>
      <c r="S63" s="70">
        <f t="shared" si="22"/>
        <v>3</v>
      </c>
      <c r="T63" s="71">
        <f t="shared" si="23"/>
        <v>12</v>
      </c>
    </row>
    <row r="64" spans="1:22" x14ac:dyDescent="0.2">
      <c r="A64" s="38" t="s">
        <v>55</v>
      </c>
      <c r="B64" s="80">
        <v>100</v>
      </c>
      <c r="C64" s="80">
        <v>101</v>
      </c>
      <c r="D64" s="80">
        <v>102</v>
      </c>
      <c r="E64" s="80">
        <v>103</v>
      </c>
      <c r="F64" s="80">
        <v>104</v>
      </c>
      <c r="G64" s="80">
        <v>105</v>
      </c>
      <c r="H64" s="80">
        <v>106</v>
      </c>
      <c r="I64" s="80">
        <v>107</v>
      </c>
      <c r="J64" s="80">
        <v>108</v>
      </c>
      <c r="K64" s="80">
        <v>109</v>
      </c>
      <c r="L64" s="80">
        <v>110</v>
      </c>
      <c r="M64" s="80">
        <v>111</v>
      </c>
      <c r="N64" s="81">
        <f t="shared" si="5"/>
        <v>1266</v>
      </c>
      <c r="P64" s="70">
        <f t="shared" si="19"/>
        <v>303</v>
      </c>
      <c r="Q64" s="70">
        <f t="shared" si="20"/>
        <v>312</v>
      </c>
      <c r="R64" s="70">
        <f t="shared" si="21"/>
        <v>321</v>
      </c>
      <c r="S64" s="70">
        <f t="shared" si="22"/>
        <v>330</v>
      </c>
      <c r="T64" s="71">
        <f t="shared" si="23"/>
        <v>1266</v>
      </c>
    </row>
    <row r="65" spans="1:22" x14ac:dyDescent="0.2">
      <c r="A65" s="38" t="s">
        <v>56</v>
      </c>
      <c r="B65" s="80">
        <v>1</v>
      </c>
      <c r="C65" s="80">
        <v>1</v>
      </c>
      <c r="D65" s="80">
        <v>1</v>
      </c>
      <c r="E65" s="80">
        <v>1</v>
      </c>
      <c r="F65" s="80">
        <v>1</v>
      </c>
      <c r="G65" s="80">
        <v>1</v>
      </c>
      <c r="H65" s="80">
        <v>1</v>
      </c>
      <c r="I65" s="80">
        <v>1</v>
      </c>
      <c r="J65" s="80">
        <v>1</v>
      </c>
      <c r="K65" s="80">
        <v>1</v>
      </c>
      <c r="L65" s="80">
        <v>1</v>
      </c>
      <c r="M65" s="80">
        <v>1</v>
      </c>
      <c r="N65" s="81">
        <f t="shared" si="5"/>
        <v>12</v>
      </c>
      <c r="P65" s="70">
        <f t="shared" si="19"/>
        <v>3</v>
      </c>
      <c r="Q65" s="70">
        <f t="shared" si="20"/>
        <v>3</v>
      </c>
      <c r="R65" s="70">
        <f t="shared" si="21"/>
        <v>3</v>
      </c>
      <c r="S65" s="70">
        <f t="shared" si="22"/>
        <v>3</v>
      </c>
      <c r="T65" s="71">
        <f t="shared" si="23"/>
        <v>12</v>
      </c>
    </row>
    <row r="66" spans="1:22" x14ac:dyDescent="0.2">
      <c r="A66" s="38" t="s">
        <v>57</v>
      </c>
      <c r="B66" s="67">
        <v>1</v>
      </c>
      <c r="C66" s="67">
        <v>1</v>
      </c>
      <c r="D66" s="67">
        <v>1</v>
      </c>
      <c r="E66" s="67">
        <v>1</v>
      </c>
      <c r="F66" s="67">
        <v>1</v>
      </c>
      <c r="G66" s="67">
        <v>1</v>
      </c>
      <c r="H66" s="67">
        <v>1</v>
      </c>
      <c r="I66" s="67">
        <v>1</v>
      </c>
      <c r="J66" s="67">
        <v>1</v>
      </c>
      <c r="K66" s="67">
        <v>1</v>
      </c>
      <c r="L66" s="67">
        <v>1</v>
      </c>
      <c r="M66" s="67">
        <v>1</v>
      </c>
      <c r="N66" s="81">
        <f t="shared" si="5"/>
        <v>12</v>
      </c>
      <c r="P66" s="70">
        <f t="shared" si="19"/>
        <v>3</v>
      </c>
      <c r="Q66" s="70">
        <f t="shared" si="20"/>
        <v>3</v>
      </c>
      <c r="R66" s="70">
        <f t="shared" si="21"/>
        <v>3</v>
      </c>
      <c r="S66" s="70">
        <f t="shared" si="22"/>
        <v>3</v>
      </c>
      <c r="T66" s="71">
        <f t="shared" si="23"/>
        <v>12</v>
      </c>
    </row>
    <row r="67" spans="1:22" x14ac:dyDescent="0.2">
      <c r="A67" s="38" t="s">
        <v>58</v>
      </c>
      <c r="B67" s="67">
        <v>1</v>
      </c>
      <c r="C67" s="67">
        <v>1</v>
      </c>
      <c r="D67" s="67">
        <v>1</v>
      </c>
      <c r="E67" s="67">
        <v>1</v>
      </c>
      <c r="F67" s="67">
        <v>1</v>
      </c>
      <c r="G67" s="67">
        <v>1</v>
      </c>
      <c r="H67" s="67">
        <v>1</v>
      </c>
      <c r="I67" s="67">
        <v>1</v>
      </c>
      <c r="J67" s="67">
        <v>1</v>
      </c>
      <c r="K67" s="67">
        <v>1</v>
      </c>
      <c r="L67" s="67">
        <v>1</v>
      </c>
      <c r="M67" s="67">
        <v>1</v>
      </c>
      <c r="N67" s="81">
        <f t="shared" si="5"/>
        <v>12</v>
      </c>
      <c r="P67" s="70">
        <f t="shared" si="19"/>
        <v>3</v>
      </c>
      <c r="Q67" s="70">
        <f t="shared" si="20"/>
        <v>3</v>
      </c>
      <c r="R67" s="70">
        <f t="shared" si="21"/>
        <v>3</v>
      </c>
      <c r="S67" s="70">
        <f t="shared" si="22"/>
        <v>3</v>
      </c>
      <c r="T67" s="71">
        <f t="shared" si="23"/>
        <v>12</v>
      </c>
    </row>
    <row r="68" spans="1:22" x14ac:dyDescent="0.2">
      <c r="A68" s="38" t="s">
        <v>59</v>
      </c>
      <c r="B68" s="67">
        <v>50</v>
      </c>
      <c r="C68" s="67">
        <v>51</v>
      </c>
      <c r="D68" s="67">
        <v>52</v>
      </c>
      <c r="E68" s="67">
        <v>53</v>
      </c>
      <c r="F68" s="67">
        <v>54</v>
      </c>
      <c r="G68" s="67">
        <v>55</v>
      </c>
      <c r="H68" s="67">
        <v>56</v>
      </c>
      <c r="I68" s="67">
        <v>57</v>
      </c>
      <c r="J68" s="67">
        <v>58</v>
      </c>
      <c r="K68" s="67">
        <v>59</v>
      </c>
      <c r="L68" s="67">
        <v>60</v>
      </c>
      <c r="M68" s="67">
        <v>61</v>
      </c>
      <c r="N68" s="81">
        <f t="shared" si="5"/>
        <v>666</v>
      </c>
      <c r="P68" s="70">
        <f t="shared" si="19"/>
        <v>153</v>
      </c>
      <c r="Q68" s="70">
        <f t="shared" si="20"/>
        <v>162</v>
      </c>
      <c r="R68" s="70">
        <f t="shared" si="21"/>
        <v>171</v>
      </c>
      <c r="S68" s="70">
        <f t="shared" si="22"/>
        <v>180</v>
      </c>
      <c r="T68" s="71">
        <f t="shared" si="23"/>
        <v>666</v>
      </c>
    </row>
    <row r="69" spans="1:22" x14ac:dyDescent="0.2">
      <c r="A69" s="38" t="s">
        <v>60</v>
      </c>
      <c r="B69" s="67">
        <v>1</v>
      </c>
      <c r="C69" s="67">
        <v>1</v>
      </c>
      <c r="D69" s="67">
        <v>1</v>
      </c>
      <c r="E69" s="67">
        <v>1</v>
      </c>
      <c r="F69" s="67">
        <v>1</v>
      </c>
      <c r="G69" s="67">
        <v>1</v>
      </c>
      <c r="H69" s="67">
        <v>1</v>
      </c>
      <c r="I69" s="67">
        <v>1</v>
      </c>
      <c r="J69" s="67">
        <v>1</v>
      </c>
      <c r="K69" s="67">
        <v>1</v>
      </c>
      <c r="L69" s="67">
        <v>1</v>
      </c>
      <c r="M69" s="67">
        <v>1</v>
      </c>
      <c r="N69" s="81">
        <f t="shared" si="5"/>
        <v>12</v>
      </c>
      <c r="P69" s="70">
        <f t="shared" si="19"/>
        <v>3</v>
      </c>
      <c r="Q69" s="70">
        <f t="shared" si="20"/>
        <v>3</v>
      </c>
      <c r="R69" s="70">
        <f t="shared" si="21"/>
        <v>3</v>
      </c>
      <c r="S69" s="70">
        <f t="shared" si="22"/>
        <v>3</v>
      </c>
      <c r="T69" s="71">
        <f t="shared" si="23"/>
        <v>12</v>
      </c>
    </row>
    <row r="70" spans="1:22" x14ac:dyDescent="0.2">
      <c r="A70" s="38" t="s">
        <v>61</v>
      </c>
      <c r="B70" s="67">
        <v>1</v>
      </c>
      <c r="C70" s="67">
        <v>1</v>
      </c>
      <c r="D70" s="67">
        <v>1</v>
      </c>
      <c r="E70" s="67">
        <v>1</v>
      </c>
      <c r="F70" s="67">
        <v>1</v>
      </c>
      <c r="G70" s="67">
        <v>1</v>
      </c>
      <c r="H70" s="67">
        <v>1</v>
      </c>
      <c r="I70" s="67">
        <v>1</v>
      </c>
      <c r="J70" s="67">
        <v>1</v>
      </c>
      <c r="K70" s="67">
        <v>1</v>
      </c>
      <c r="L70" s="67">
        <v>1</v>
      </c>
      <c r="M70" s="67">
        <v>1</v>
      </c>
      <c r="N70" s="81">
        <f t="shared" si="5"/>
        <v>12</v>
      </c>
      <c r="P70" s="73">
        <f t="shared" si="19"/>
        <v>3</v>
      </c>
      <c r="Q70" s="73">
        <f t="shared" si="20"/>
        <v>3</v>
      </c>
      <c r="R70" s="73">
        <f t="shared" si="21"/>
        <v>3</v>
      </c>
      <c r="S70" s="73">
        <f t="shared" si="22"/>
        <v>3</v>
      </c>
      <c r="T70" s="74">
        <f t="shared" si="23"/>
        <v>12</v>
      </c>
    </row>
    <row r="71" spans="1:22" x14ac:dyDescent="0.2">
      <c r="A71" s="39" t="s">
        <v>62</v>
      </c>
      <c r="B71" s="86">
        <f>SUM(B63:B70)</f>
        <v>156</v>
      </c>
      <c r="C71" s="86">
        <f t="shared" ref="C71:M71" si="28">SUM(C63:C70)</f>
        <v>158</v>
      </c>
      <c r="D71" s="86">
        <f t="shared" si="28"/>
        <v>160</v>
      </c>
      <c r="E71" s="86">
        <f t="shared" si="28"/>
        <v>162</v>
      </c>
      <c r="F71" s="86">
        <f t="shared" si="28"/>
        <v>164</v>
      </c>
      <c r="G71" s="86">
        <f t="shared" si="28"/>
        <v>166</v>
      </c>
      <c r="H71" s="86">
        <f t="shared" si="28"/>
        <v>168</v>
      </c>
      <c r="I71" s="86">
        <f t="shared" si="28"/>
        <v>170</v>
      </c>
      <c r="J71" s="86">
        <f t="shared" si="28"/>
        <v>172</v>
      </c>
      <c r="K71" s="86">
        <f t="shared" si="28"/>
        <v>174</v>
      </c>
      <c r="L71" s="86">
        <f t="shared" si="28"/>
        <v>176</v>
      </c>
      <c r="M71" s="86">
        <f t="shared" si="28"/>
        <v>178</v>
      </c>
      <c r="N71" s="86">
        <f t="shared" si="5"/>
        <v>2004</v>
      </c>
      <c r="P71" s="71">
        <f t="shared" si="19"/>
        <v>474</v>
      </c>
      <c r="Q71" s="71">
        <f t="shared" si="20"/>
        <v>492</v>
      </c>
      <c r="R71" s="71">
        <f t="shared" si="21"/>
        <v>510</v>
      </c>
      <c r="S71" s="71">
        <f t="shared" si="22"/>
        <v>528</v>
      </c>
      <c r="T71" s="71">
        <f t="shared" si="23"/>
        <v>2004</v>
      </c>
    </row>
    <row r="72" spans="1:22" x14ac:dyDescent="0.2">
      <c r="B72" s="67"/>
      <c r="C72" s="67"/>
      <c r="D72" s="67"/>
      <c r="E72" s="67"/>
      <c r="F72" s="67"/>
      <c r="G72" s="67"/>
      <c r="H72" s="67"/>
      <c r="I72" s="67"/>
      <c r="J72" s="67"/>
      <c r="K72" s="67"/>
      <c r="L72" s="67"/>
      <c r="M72" s="67"/>
      <c r="N72" s="68"/>
      <c r="P72" s="70"/>
      <c r="Q72" s="70"/>
      <c r="R72" s="70"/>
      <c r="S72" s="70"/>
      <c r="T72" s="71"/>
    </row>
    <row r="73" spans="1:22" x14ac:dyDescent="0.2">
      <c r="A73" s="39" t="s">
        <v>63</v>
      </c>
      <c r="B73" s="68">
        <f t="shared" ref="B73:N73" si="29">B28+B35+B45+B52+B61+B71</f>
        <v>2282</v>
      </c>
      <c r="C73" s="68">
        <f t="shared" si="29"/>
        <v>2288</v>
      </c>
      <c r="D73" s="68">
        <f t="shared" si="29"/>
        <v>2294</v>
      </c>
      <c r="E73" s="68">
        <f t="shared" si="29"/>
        <v>2300</v>
      </c>
      <c r="F73" s="68">
        <f t="shared" si="29"/>
        <v>2306</v>
      </c>
      <c r="G73" s="68">
        <f t="shared" si="29"/>
        <v>2312</v>
      </c>
      <c r="H73" s="68">
        <f t="shared" si="29"/>
        <v>2318</v>
      </c>
      <c r="I73" s="68">
        <f t="shared" si="29"/>
        <v>2324</v>
      </c>
      <c r="J73" s="68">
        <f t="shared" si="29"/>
        <v>2330</v>
      </c>
      <c r="K73" s="68">
        <f t="shared" si="29"/>
        <v>2336</v>
      </c>
      <c r="L73" s="68">
        <f t="shared" si="29"/>
        <v>2342</v>
      </c>
      <c r="M73" s="68">
        <f t="shared" si="29"/>
        <v>2348</v>
      </c>
      <c r="N73" s="68">
        <f t="shared" si="29"/>
        <v>27780</v>
      </c>
      <c r="P73" s="71">
        <f t="shared" si="19"/>
        <v>6864</v>
      </c>
      <c r="Q73" s="71">
        <f t="shared" si="20"/>
        <v>6918</v>
      </c>
      <c r="R73" s="71">
        <f t="shared" si="21"/>
        <v>6972</v>
      </c>
      <c r="S73" s="71">
        <f t="shared" si="22"/>
        <v>7026</v>
      </c>
      <c r="T73" s="71">
        <f t="shared" si="23"/>
        <v>27780</v>
      </c>
    </row>
    <row r="74" spans="1:22" x14ac:dyDescent="0.2">
      <c r="B74" s="67"/>
      <c r="C74" s="67"/>
      <c r="D74" s="67"/>
      <c r="E74" s="67"/>
      <c r="F74" s="67"/>
      <c r="G74" s="67"/>
      <c r="H74" s="67"/>
      <c r="I74" s="67"/>
      <c r="J74" s="67"/>
      <c r="K74" s="67"/>
      <c r="L74" s="67"/>
      <c r="M74" s="67"/>
      <c r="N74" s="68"/>
      <c r="P74" s="70"/>
      <c r="Q74" s="70"/>
      <c r="R74" s="70"/>
      <c r="S74" s="70"/>
      <c r="T74" s="71"/>
    </row>
    <row r="75" spans="1:22" x14ac:dyDescent="0.2">
      <c r="A75" s="7" t="s">
        <v>64</v>
      </c>
      <c r="B75" s="68">
        <f>B$5+B7-B8</f>
        <v>2221</v>
      </c>
      <c r="C75" s="68">
        <f>C$5+C7-C8</f>
        <v>2442</v>
      </c>
      <c r="D75" s="68">
        <f t="shared" ref="D75:M75" si="30">D$5+D7-D8</f>
        <v>2663</v>
      </c>
      <c r="E75" s="68">
        <f t="shared" si="30"/>
        <v>2884</v>
      </c>
      <c r="F75" s="68">
        <f t="shared" si="30"/>
        <v>3105</v>
      </c>
      <c r="G75" s="68">
        <f t="shared" si="30"/>
        <v>3326</v>
      </c>
      <c r="H75" s="68">
        <f t="shared" si="30"/>
        <v>3547</v>
      </c>
      <c r="I75" s="68">
        <f t="shared" si="30"/>
        <v>3768</v>
      </c>
      <c r="J75" s="68">
        <f t="shared" si="30"/>
        <v>3989</v>
      </c>
      <c r="K75" s="68">
        <f t="shared" si="30"/>
        <v>4210</v>
      </c>
      <c r="L75" s="68">
        <f t="shared" si="30"/>
        <v>4431</v>
      </c>
      <c r="M75" s="68">
        <f t="shared" si="30"/>
        <v>4652</v>
      </c>
      <c r="N75" s="68">
        <f>M75</f>
        <v>4652</v>
      </c>
      <c r="P75" s="71">
        <f>SUM(B75:D75)</f>
        <v>7326</v>
      </c>
      <c r="Q75" s="71">
        <f>SUM(E75:G75)</f>
        <v>9315</v>
      </c>
      <c r="R75" s="71">
        <f t="shared" ref="R75" si="31">SUM(H75:J75)</f>
        <v>11304</v>
      </c>
      <c r="S75" s="71">
        <f>SUM(K75:M75)</f>
        <v>13293</v>
      </c>
      <c r="T75" s="71">
        <f>S75</f>
        <v>13293</v>
      </c>
      <c r="V75" s="72"/>
    </row>
    <row r="76" spans="1:22" s="38" customFormat="1" x14ac:dyDescent="0.2">
      <c r="A76" s="7"/>
      <c r="B76" s="88"/>
      <c r="C76" s="88"/>
      <c r="D76" s="88"/>
      <c r="E76" s="88"/>
      <c r="F76" s="88"/>
      <c r="G76" s="88"/>
      <c r="H76" s="88"/>
      <c r="I76" s="88"/>
      <c r="J76" s="88"/>
      <c r="K76" s="88"/>
      <c r="L76" s="88"/>
      <c r="M76" s="88"/>
      <c r="N76" s="88"/>
      <c r="P76" s="59"/>
      <c r="Q76" s="59"/>
      <c r="R76" s="59"/>
      <c r="S76" s="59"/>
      <c r="T76" s="59"/>
      <c r="V76" s="69"/>
    </row>
    <row r="77" spans="1:22" s="38" customFormat="1" x14ac:dyDescent="0.2">
      <c r="A77" s="7"/>
      <c r="B77" s="88"/>
      <c r="C77" s="88"/>
      <c r="D77" s="88"/>
      <c r="E77" s="88"/>
      <c r="F77" s="88"/>
      <c r="G77" s="88"/>
      <c r="H77" s="88"/>
      <c r="I77" s="88"/>
      <c r="J77" s="88"/>
      <c r="K77" s="88"/>
      <c r="L77" s="88"/>
      <c r="M77" s="88"/>
      <c r="N77" s="88"/>
      <c r="P77" s="59"/>
      <c r="Q77" s="59"/>
      <c r="R77" s="59"/>
      <c r="S77" s="59"/>
      <c r="T77" s="59"/>
      <c r="V77" s="69"/>
    </row>
    <row r="78" spans="1:22" s="38" customFormat="1" x14ac:dyDescent="0.2">
      <c r="A78" s="7"/>
      <c r="B78" s="88"/>
      <c r="C78" s="88"/>
      <c r="D78" s="88"/>
      <c r="E78" s="88"/>
      <c r="F78" s="88"/>
      <c r="G78" s="88"/>
      <c r="H78" s="88"/>
      <c r="I78" s="88"/>
      <c r="J78" s="88"/>
      <c r="K78" s="88"/>
      <c r="L78" s="88"/>
      <c r="M78" s="88"/>
      <c r="N78" s="88"/>
      <c r="P78" s="64"/>
      <c r="Q78" s="64"/>
      <c r="R78" s="64"/>
      <c r="S78" s="64"/>
      <c r="T78" s="64"/>
      <c r="V78" s="69"/>
    </row>
    <row r="79" spans="1:22" s="38" customFormat="1" x14ac:dyDescent="0.2">
      <c r="A79" s="7"/>
      <c r="B79" s="88"/>
      <c r="C79" s="88"/>
      <c r="D79" s="88"/>
      <c r="E79" s="88"/>
      <c r="F79" s="88"/>
      <c r="G79" s="88"/>
      <c r="H79" s="88"/>
      <c r="I79" s="88"/>
      <c r="J79" s="88"/>
      <c r="K79" s="88"/>
      <c r="L79" s="88"/>
      <c r="M79" s="88"/>
      <c r="N79" s="88"/>
      <c r="P79" s="59"/>
      <c r="Q79" s="59"/>
      <c r="R79" s="59"/>
      <c r="S79" s="59"/>
      <c r="T79" s="59"/>
      <c r="V79" s="69"/>
    </row>
    <row r="80" spans="1:22" x14ac:dyDescent="0.2">
      <c r="A80" s="13"/>
      <c r="B80" s="120" t="s">
        <v>90</v>
      </c>
      <c r="C80" s="120"/>
      <c r="D80" s="120"/>
      <c r="E80" s="120"/>
      <c r="F80" s="120"/>
      <c r="G80" s="120"/>
      <c r="H80" s="120"/>
      <c r="I80" s="120"/>
      <c r="J80" s="120"/>
      <c r="K80" s="120"/>
      <c r="L80" s="120"/>
      <c r="M80" s="120"/>
      <c r="N80" s="52"/>
      <c r="P80" s="121" t="s">
        <v>91</v>
      </c>
      <c r="Q80" s="121"/>
      <c r="R80" s="121"/>
      <c r="S80" s="121"/>
      <c r="T80" s="121"/>
    </row>
    <row r="81" spans="1:22" s="54" customFormat="1" ht="15" customHeight="1" x14ac:dyDescent="0.2">
      <c r="A81" s="45"/>
      <c r="B81" s="48" t="s">
        <v>68</v>
      </c>
      <c r="C81" s="48" t="s">
        <v>69</v>
      </c>
      <c r="D81" s="48" t="s">
        <v>70</v>
      </c>
      <c r="E81" s="48" t="s">
        <v>71</v>
      </c>
      <c r="F81" s="48" t="s">
        <v>72</v>
      </c>
      <c r="G81" s="49" t="s">
        <v>73</v>
      </c>
      <c r="H81" s="50" t="s">
        <v>74</v>
      </c>
      <c r="I81" s="50" t="s">
        <v>75</v>
      </c>
      <c r="J81" s="50" t="s">
        <v>76</v>
      </c>
      <c r="K81" s="51" t="s">
        <v>77</v>
      </c>
      <c r="L81" s="51" t="s">
        <v>78</v>
      </c>
      <c r="M81" s="51" t="s">
        <v>79</v>
      </c>
      <c r="N81" s="52"/>
      <c r="O81" s="1"/>
      <c r="P81" s="53"/>
      <c r="Q81" s="53"/>
      <c r="R81" s="53"/>
      <c r="S81" s="53"/>
      <c r="T81" s="53"/>
      <c r="V81" s="55"/>
    </row>
    <row r="82" spans="1:22" s="54" customFormat="1" ht="15" customHeight="1" thickBot="1" x14ac:dyDescent="0.25">
      <c r="A82" s="45"/>
      <c r="B82" s="56"/>
      <c r="C82" s="56"/>
      <c r="D82" s="56"/>
      <c r="E82" s="56"/>
      <c r="F82" s="56"/>
      <c r="G82" s="57"/>
      <c r="H82" s="58"/>
      <c r="I82" s="58"/>
      <c r="J82" s="58"/>
      <c r="K82" s="59"/>
      <c r="L82" s="59"/>
      <c r="M82" s="59"/>
      <c r="N82" s="52"/>
      <c r="O82" s="1"/>
      <c r="P82" s="53"/>
      <c r="Q82" s="53"/>
      <c r="R82" s="53"/>
      <c r="S82" s="53"/>
      <c r="T82" s="53"/>
      <c r="V82" s="55"/>
    </row>
    <row r="83" spans="1:22" s="54" customFormat="1" ht="15" customHeight="1" thickBot="1" x14ac:dyDescent="0.25">
      <c r="A83" s="45" t="s">
        <v>80</v>
      </c>
      <c r="B83" s="60">
        <v>2000</v>
      </c>
      <c r="C83" s="61">
        <f>B87</f>
        <v>2221</v>
      </c>
      <c r="D83" s="61">
        <f t="shared" ref="D83:M83" si="32">C87</f>
        <v>2442</v>
      </c>
      <c r="E83" s="61">
        <f t="shared" si="32"/>
        <v>2663</v>
      </c>
      <c r="F83" s="61">
        <f t="shared" si="32"/>
        <v>2884</v>
      </c>
      <c r="G83" s="61">
        <f t="shared" si="32"/>
        <v>3105</v>
      </c>
      <c r="H83" s="61">
        <f t="shared" si="32"/>
        <v>3326</v>
      </c>
      <c r="I83" s="61">
        <f t="shared" si="32"/>
        <v>3547</v>
      </c>
      <c r="J83" s="61">
        <f t="shared" si="32"/>
        <v>3768</v>
      </c>
      <c r="K83" s="61">
        <f t="shared" si="32"/>
        <v>3989</v>
      </c>
      <c r="L83" s="61">
        <f t="shared" si="32"/>
        <v>4210</v>
      </c>
      <c r="M83" s="61">
        <f t="shared" si="32"/>
        <v>4431</v>
      </c>
      <c r="N83" s="52"/>
      <c r="O83" s="1"/>
      <c r="P83" s="53"/>
      <c r="Q83" s="53"/>
      <c r="R83" s="53"/>
      <c r="S83" s="53"/>
      <c r="T83" s="53"/>
      <c r="V83" s="55"/>
    </row>
    <row r="84" spans="1:22" s="54" customFormat="1" ht="15" customHeight="1" x14ac:dyDescent="0.2">
      <c r="A84" s="45"/>
      <c r="B84" s="59"/>
      <c r="C84" s="59"/>
      <c r="D84" s="59"/>
      <c r="E84" s="59"/>
      <c r="F84" s="59"/>
      <c r="G84" s="59"/>
      <c r="H84" s="59"/>
      <c r="I84" s="59"/>
      <c r="J84" s="59"/>
      <c r="K84" s="59"/>
      <c r="L84" s="59"/>
      <c r="M84" s="59"/>
      <c r="N84" s="52"/>
      <c r="O84" s="1"/>
      <c r="P84" s="53"/>
      <c r="Q84" s="53"/>
      <c r="R84" s="53"/>
      <c r="S84" s="53"/>
      <c r="T84" s="53"/>
      <c r="V84" s="55"/>
    </row>
    <row r="85" spans="1:22" s="54" customFormat="1" ht="15" customHeight="1" x14ac:dyDescent="0.2">
      <c r="A85" s="45" t="s">
        <v>81</v>
      </c>
      <c r="B85" s="61">
        <f t="shared" ref="B85:M85" si="33">B96</f>
        <v>2503</v>
      </c>
      <c r="C85" s="61">
        <f t="shared" si="33"/>
        <v>2509</v>
      </c>
      <c r="D85" s="61">
        <f t="shared" si="33"/>
        <v>2515</v>
      </c>
      <c r="E85" s="61">
        <f t="shared" si="33"/>
        <v>2521</v>
      </c>
      <c r="F85" s="61">
        <f t="shared" si="33"/>
        <v>2527</v>
      </c>
      <c r="G85" s="61">
        <f t="shared" si="33"/>
        <v>2533</v>
      </c>
      <c r="H85" s="61">
        <f t="shared" si="33"/>
        <v>2539</v>
      </c>
      <c r="I85" s="61">
        <f t="shared" si="33"/>
        <v>2545</v>
      </c>
      <c r="J85" s="61">
        <f t="shared" si="33"/>
        <v>2551</v>
      </c>
      <c r="K85" s="61">
        <f t="shared" si="33"/>
        <v>2557</v>
      </c>
      <c r="L85" s="61">
        <f t="shared" si="33"/>
        <v>2563</v>
      </c>
      <c r="M85" s="61">
        <f t="shared" si="33"/>
        <v>2569</v>
      </c>
      <c r="N85" s="52"/>
      <c r="O85" s="1"/>
      <c r="P85" s="53"/>
      <c r="Q85" s="53"/>
      <c r="R85" s="53"/>
      <c r="S85" s="53"/>
      <c r="T85" s="53"/>
      <c r="V85" s="55"/>
    </row>
    <row r="86" spans="1:22" s="54" customFormat="1" ht="15" customHeight="1" x14ac:dyDescent="0.2">
      <c r="A86" s="45" t="s">
        <v>82</v>
      </c>
      <c r="B86" s="62">
        <f>B151</f>
        <v>2282</v>
      </c>
      <c r="C86" s="62">
        <f t="shared" ref="C86:M86" si="34">C151</f>
        <v>2288</v>
      </c>
      <c r="D86" s="62">
        <f t="shared" si="34"/>
        <v>2294</v>
      </c>
      <c r="E86" s="62">
        <f t="shared" si="34"/>
        <v>2300</v>
      </c>
      <c r="F86" s="62">
        <f t="shared" si="34"/>
        <v>2306</v>
      </c>
      <c r="G86" s="62">
        <f t="shared" si="34"/>
        <v>2312</v>
      </c>
      <c r="H86" s="62">
        <f t="shared" si="34"/>
        <v>2318</v>
      </c>
      <c r="I86" s="62">
        <f t="shared" si="34"/>
        <v>2324</v>
      </c>
      <c r="J86" s="62">
        <f t="shared" si="34"/>
        <v>2330</v>
      </c>
      <c r="K86" s="62">
        <f t="shared" si="34"/>
        <v>2336</v>
      </c>
      <c r="L86" s="62">
        <f t="shared" si="34"/>
        <v>2342</v>
      </c>
      <c r="M86" s="62">
        <f t="shared" si="34"/>
        <v>2348</v>
      </c>
      <c r="N86" s="52"/>
      <c r="O86" s="1"/>
      <c r="P86" s="53"/>
      <c r="Q86" s="53"/>
      <c r="R86" s="53"/>
      <c r="S86" s="53"/>
      <c r="T86" s="53"/>
      <c r="V86" s="55"/>
    </row>
    <row r="87" spans="1:22" s="54" customFormat="1" ht="15" customHeight="1" x14ac:dyDescent="0.2">
      <c r="A87" s="45" t="s">
        <v>64</v>
      </c>
      <c r="B87" s="61">
        <f>B83+B85-B86</f>
        <v>2221</v>
      </c>
      <c r="C87" s="61">
        <f t="shared" ref="C87:M87" si="35">C83+C85-C86</f>
        <v>2442</v>
      </c>
      <c r="D87" s="61">
        <f t="shared" si="35"/>
        <v>2663</v>
      </c>
      <c r="E87" s="61">
        <f t="shared" si="35"/>
        <v>2884</v>
      </c>
      <c r="F87" s="61">
        <f t="shared" si="35"/>
        <v>3105</v>
      </c>
      <c r="G87" s="61">
        <f t="shared" si="35"/>
        <v>3326</v>
      </c>
      <c r="H87" s="61">
        <f t="shared" si="35"/>
        <v>3547</v>
      </c>
      <c r="I87" s="61">
        <f t="shared" si="35"/>
        <v>3768</v>
      </c>
      <c r="J87" s="61">
        <f t="shared" si="35"/>
        <v>3989</v>
      </c>
      <c r="K87" s="61">
        <f t="shared" si="35"/>
        <v>4210</v>
      </c>
      <c r="L87" s="61">
        <f t="shared" si="35"/>
        <v>4431</v>
      </c>
      <c r="M87" s="61">
        <f t="shared" si="35"/>
        <v>4652</v>
      </c>
      <c r="N87" s="52"/>
      <c r="O87" s="1"/>
      <c r="V87" s="55"/>
    </row>
    <row r="88" spans="1:22" s="38" customFormat="1" x14ac:dyDescent="0.2">
      <c r="B88" s="89"/>
      <c r="C88" s="89"/>
      <c r="D88" s="89"/>
      <c r="E88" s="89"/>
      <c r="F88" s="89"/>
      <c r="G88" s="89"/>
      <c r="H88" s="89"/>
      <c r="I88" s="89"/>
      <c r="J88" s="89"/>
      <c r="K88" s="89"/>
      <c r="L88" s="89"/>
      <c r="M88" s="89"/>
      <c r="N88" s="88"/>
      <c r="P88" s="90"/>
      <c r="Q88" s="90"/>
      <c r="R88" s="90"/>
      <c r="S88" s="90"/>
      <c r="T88" s="59"/>
      <c r="V88" s="69"/>
    </row>
    <row r="89" spans="1:22" x14ac:dyDescent="0.2">
      <c r="A89" s="45"/>
    </row>
    <row r="91" spans="1:22" x14ac:dyDescent="0.2">
      <c r="A91" s="7" t="s">
        <v>5</v>
      </c>
      <c r="B91" s="48" t="s">
        <v>68</v>
      </c>
      <c r="C91" s="48" t="s">
        <v>69</v>
      </c>
      <c r="D91" s="48" t="s">
        <v>70</v>
      </c>
      <c r="E91" s="48" t="s">
        <v>71</v>
      </c>
      <c r="F91" s="48" t="s">
        <v>72</v>
      </c>
      <c r="G91" s="49" t="s">
        <v>73</v>
      </c>
      <c r="H91" s="50" t="s">
        <v>74</v>
      </c>
      <c r="I91" s="50" t="s">
        <v>75</v>
      </c>
      <c r="J91" s="50" t="s">
        <v>76</v>
      </c>
      <c r="K91" s="51" t="s">
        <v>77</v>
      </c>
      <c r="L91" s="51" t="s">
        <v>78</v>
      </c>
      <c r="M91" s="51" t="s">
        <v>79</v>
      </c>
      <c r="N91" s="65" t="s">
        <v>85</v>
      </c>
      <c r="P91" s="66" t="s">
        <v>86</v>
      </c>
      <c r="Q91" s="66" t="s">
        <v>87</v>
      </c>
      <c r="R91" s="65" t="s">
        <v>88</v>
      </c>
      <c r="S91" s="65" t="s">
        <v>89</v>
      </c>
      <c r="T91" s="66" t="s">
        <v>85</v>
      </c>
    </row>
    <row r="92" spans="1:22" x14ac:dyDescent="0.2">
      <c r="A92" s="13" t="s">
        <v>11</v>
      </c>
      <c r="B92" s="92">
        <v>2500</v>
      </c>
      <c r="C92" s="92">
        <v>2500</v>
      </c>
      <c r="D92" s="92">
        <v>2500</v>
      </c>
      <c r="E92" s="92">
        <v>2500</v>
      </c>
      <c r="F92" s="92">
        <v>2500</v>
      </c>
      <c r="G92" s="92">
        <v>2500</v>
      </c>
      <c r="H92" s="92">
        <v>2500</v>
      </c>
      <c r="I92" s="92">
        <v>2500</v>
      </c>
      <c r="J92" s="92">
        <v>2500</v>
      </c>
      <c r="K92" s="92">
        <v>2500</v>
      </c>
      <c r="L92" s="92">
        <v>2500</v>
      </c>
      <c r="M92" s="92">
        <v>2500</v>
      </c>
      <c r="N92" s="93">
        <f>SUM(B92:M92)</f>
        <v>30000</v>
      </c>
      <c r="O92" s="69"/>
      <c r="P92" s="94">
        <f>SUM(B92:D92)</f>
        <v>7500</v>
      </c>
      <c r="Q92" s="94">
        <f>SUM(E92:G92)</f>
        <v>7500</v>
      </c>
      <c r="R92" s="94">
        <f>SUM(H92:J92)</f>
        <v>7500</v>
      </c>
      <c r="S92" s="94">
        <f>SUM(K92:M92)</f>
        <v>7500</v>
      </c>
      <c r="T92" s="95">
        <f>SUM(P92:S92)</f>
        <v>30000</v>
      </c>
      <c r="V92" s="72"/>
    </row>
    <row r="93" spans="1:22" x14ac:dyDescent="0.2">
      <c r="A93" s="13" t="s">
        <v>12</v>
      </c>
      <c r="B93" s="92">
        <v>1</v>
      </c>
      <c r="C93" s="92">
        <f>B93+1</f>
        <v>2</v>
      </c>
      <c r="D93" s="92">
        <f t="shared" ref="D93:M93" si="36">C93+1</f>
        <v>3</v>
      </c>
      <c r="E93" s="92">
        <f t="shared" si="36"/>
        <v>4</v>
      </c>
      <c r="F93" s="92">
        <f t="shared" si="36"/>
        <v>5</v>
      </c>
      <c r="G93" s="92">
        <f t="shared" si="36"/>
        <v>6</v>
      </c>
      <c r="H93" s="92">
        <f t="shared" si="36"/>
        <v>7</v>
      </c>
      <c r="I93" s="92">
        <f t="shared" si="36"/>
        <v>8</v>
      </c>
      <c r="J93" s="92">
        <f t="shared" si="36"/>
        <v>9</v>
      </c>
      <c r="K93" s="92">
        <f t="shared" si="36"/>
        <v>10</v>
      </c>
      <c r="L93" s="92">
        <f t="shared" si="36"/>
        <v>11</v>
      </c>
      <c r="M93" s="92">
        <f t="shared" si="36"/>
        <v>12</v>
      </c>
      <c r="N93" s="93">
        <f t="shared" ref="N93:N96" si="37">SUM(B93:M93)</f>
        <v>78</v>
      </c>
      <c r="O93" s="72"/>
      <c r="P93" s="94">
        <f t="shared" ref="P93:P96" si="38">SUM(B93:D93)</f>
        <v>6</v>
      </c>
      <c r="Q93" s="94">
        <f t="shared" ref="Q93:Q96" si="39">SUM(E93:G93)</f>
        <v>15</v>
      </c>
      <c r="R93" s="94">
        <f t="shared" ref="R93:R96" si="40">SUM(H93:J93)</f>
        <v>24</v>
      </c>
      <c r="S93" s="94">
        <f t="shared" ref="S93:S96" si="41">SUM(K93:M93)</f>
        <v>33</v>
      </c>
      <c r="T93" s="95">
        <f t="shared" ref="T93:T96" si="42">SUM(P93:S93)</f>
        <v>78</v>
      </c>
      <c r="V93" s="72"/>
    </row>
    <row r="94" spans="1:22" x14ac:dyDescent="0.2">
      <c r="A94" s="13" t="s">
        <v>13</v>
      </c>
      <c r="B94" s="92">
        <v>1</v>
      </c>
      <c r="C94" s="92">
        <f>B94+2</f>
        <v>3</v>
      </c>
      <c r="D94" s="92">
        <f t="shared" ref="D94:M94" si="43">C94+2</f>
        <v>5</v>
      </c>
      <c r="E94" s="92">
        <f t="shared" si="43"/>
        <v>7</v>
      </c>
      <c r="F94" s="92">
        <f t="shared" si="43"/>
        <v>9</v>
      </c>
      <c r="G94" s="92">
        <f t="shared" si="43"/>
        <v>11</v>
      </c>
      <c r="H94" s="92">
        <f t="shared" si="43"/>
        <v>13</v>
      </c>
      <c r="I94" s="92">
        <f t="shared" si="43"/>
        <v>15</v>
      </c>
      <c r="J94" s="92">
        <f t="shared" si="43"/>
        <v>17</v>
      </c>
      <c r="K94" s="92">
        <f t="shared" si="43"/>
        <v>19</v>
      </c>
      <c r="L94" s="92">
        <f t="shared" si="43"/>
        <v>21</v>
      </c>
      <c r="M94" s="92">
        <f t="shared" si="43"/>
        <v>23</v>
      </c>
      <c r="N94" s="93">
        <f t="shared" si="37"/>
        <v>144</v>
      </c>
      <c r="O94" s="72"/>
      <c r="P94" s="94">
        <f t="shared" si="38"/>
        <v>9</v>
      </c>
      <c r="Q94" s="94">
        <f t="shared" si="39"/>
        <v>27</v>
      </c>
      <c r="R94" s="94">
        <f t="shared" si="40"/>
        <v>45</v>
      </c>
      <c r="S94" s="94">
        <f t="shared" si="41"/>
        <v>63</v>
      </c>
      <c r="T94" s="95">
        <f t="shared" si="42"/>
        <v>144</v>
      </c>
      <c r="V94" s="72"/>
    </row>
    <row r="95" spans="1:22" x14ac:dyDescent="0.2">
      <c r="A95" s="13" t="s">
        <v>14</v>
      </c>
      <c r="B95" s="96">
        <v>1</v>
      </c>
      <c r="C95" s="96">
        <f>B95+3</f>
        <v>4</v>
      </c>
      <c r="D95" s="96">
        <f t="shared" ref="D95:M95" si="44">C95+3</f>
        <v>7</v>
      </c>
      <c r="E95" s="96">
        <f t="shared" si="44"/>
        <v>10</v>
      </c>
      <c r="F95" s="96">
        <f t="shared" si="44"/>
        <v>13</v>
      </c>
      <c r="G95" s="96">
        <f t="shared" si="44"/>
        <v>16</v>
      </c>
      <c r="H95" s="96">
        <f t="shared" si="44"/>
        <v>19</v>
      </c>
      <c r="I95" s="96">
        <f t="shared" si="44"/>
        <v>22</v>
      </c>
      <c r="J95" s="96">
        <f t="shared" si="44"/>
        <v>25</v>
      </c>
      <c r="K95" s="96">
        <f t="shared" si="44"/>
        <v>28</v>
      </c>
      <c r="L95" s="96">
        <f t="shared" si="44"/>
        <v>31</v>
      </c>
      <c r="M95" s="96">
        <f t="shared" si="44"/>
        <v>34</v>
      </c>
      <c r="N95" s="97">
        <f t="shared" si="37"/>
        <v>210</v>
      </c>
      <c r="O95" s="72"/>
      <c r="P95" s="96">
        <f t="shared" si="38"/>
        <v>12</v>
      </c>
      <c r="Q95" s="96">
        <f t="shared" si="39"/>
        <v>39</v>
      </c>
      <c r="R95" s="96">
        <f t="shared" si="40"/>
        <v>66</v>
      </c>
      <c r="S95" s="96">
        <f t="shared" si="41"/>
        <v>93</v>
      </c>
      <c r="T95" s="97">
        <f t="shared" si="42"/>
        <v>210</v>
      </c>
      <c r="V95" s="72"/>
    </row>
    <row r="96" spans="1:22" x14ac:dyDescent="0.2">
      <c r="A96" s="7" t="s">
        <v>15</v>
      </c>
      <c r="B96" s="93">
        <f>SUM(B92:B95)</f>
        <v>2503</v>
      </c>
      <c r="C96" s="93">
        <f t="shared" ref="C96:M96" si="45">SUM(C92:C95)</f>
        <v>2509</v>
      </c>
      <c r="D96" s="93">
        <f t="shared" si="45"/>
        <v>2515</v>
      </c>
      <c r="E96" s="93">
        <f t="shared" si="45"/>
        <v>2521</v>
      </c>
      <c r="F96" s="93">
        <f t="shared" si="45"/>
        <v>2527</v>
      </c>
      <c r="G96" s="93">
        <f t="shared" si="45"/>
        <v>2533</v>
      </c>
      <c r="H96" s="93">
        <f t="shared" si="45"/>
        <v>2539</v>
      </c>
      <c r="I96" s="93">
        <f t="shared" si="45"/>
        <v>2545</v>
      </c>
      <c r="J96" s="93">
        <f t="shared" si="45"/>
        <v>2551</v>
      </c>
      <c r="K96" s="93">
        <f t="shared" si="45"/>
        <v>2557</v>
      </c>
      <c r="L96" s="93">
        <f t="shared" si="45"/>
        <v>2563</v>
      </c>
      <c r="M96" s="93">
        <f t="shared" si="45"/>
        <v>2569</v>
      </c>
      <c r="N96" s="93">
        <f t="shared" si="37"/>
        <v>30432</v>
      </c>
      <c r="O96" s="72"/>
      <c r="P96" s="95">
        <f t="shared" si="38"/>
        <v>7527</v>
      </c>
      <c r="Q96" s="95">
        <f t="shared" si="39"/>
        <v>7581</v>
      </c>
      <c r="R96" s="95">
        <f t="shared" si="40"/>
        <v>7635</v>
      </c>
      <c r="S96" s="95">
        <f t="shared" si="41"/>
        <v>7689</v>
      </c>
      <c r="T96" s="95">
        <f t="shared" si="42"/>
        <v>30432</v>
      </c>
      <c r="V96" s="72"/>
    </row>
    <row r="97" spans="1:22" x14ac:dyDescent="0.2">
      <c r="A97" s="13"/>
      <c r="B97" s="92"/>
      <c r="C97" s="92"/>
      <c r="D97" s="92"/>
      <c r="E97" s="92"/>
      <c r="F97" s="92"/>
      <c r="G97" s="92"/>
      <c r="H97" s="92"/>
      <c r="I97" s="92"/>
      <c r="J97" s="92"/>
      <c r="K97" s="92"/>
      <c r="L97" s="92"/>
      <c r="M97" s="92"/>
      <c r="N97" s="92"/>
      <c r="O97" s="72"/>
      <c r="P97" s="94"/>
      <c r="Q97" s="94"/>
      <c r="R97" s="94"/>
      <c r="S97" s="94"/>
      <c r="T97" s="95"/>
      <c r="V97" s="72"/>
    </row>
    <row r="98" spans="1:22" x14ac:dyDescent="0.2">
      <c r="A98" s="7" t="s">
        <v>16</v>
      </c>
      <c r="B98" s="92"/>
      <c r="C98" s="92"/>
      <c r="D98" s="92"/>
      <c r="E98" s="92"/>
      <c r="F98" s="92"/>
      <c r="G98" s="92"/>
      <c r="H98" s="92"/>
      <c r="I98" s="92"/>
      <c r="J98" s="92"/>
      <c r="K98" s="92"/>
      <c r="L98" s="92"/>
      <c r="M98" s="92"/>
      <c r="N98" s="92"/>
      <c r="O98" s="72"/>
      <c r="P98" s="94"/>
      <c r="Q98" s="94"/>
      <c r="R98" s="94"/>
      <c r="S98" s="94"/>
      <c r="T98" s="95"/>
      <c r="V98" s="72"/>
    </row>
    <row r="99" spans="1:22" x14ac:dyDescent="0.2">
      <c r="A99" s="13" t="s">
        <v>17</v>
      </c>
      <c r="B99" s="92">
        <v>800</v>
      </c>
      <c r="C99" s="92">
        <v>800</v>
      </c>
      <c r="D99" s="92">
        <v>800</v>
      </c>
      <c r="E99" s="92">
        <v>800</v>
      </c>
      <c r="F99" s="92">
        <v>800</v>
      </c>
      <c r="G99" s="92">
        <v>800</v>
      </c>
      <c r="H99" s="92">
        <v>800</v>
      </c>
      <c r="I99" s="92">
        <v>800</v>
      </c>
      <c r="J99" s="92">
        <v>800</v>
      </c>
      <c r="K99" s="92">
        <v>800</v>
      </c>
      <c r="L99" s="92">
        <v>800</v>
      </c>
      <c r="M99" s="92">
        <v>800</v>
      </c>
      <c r="N99" s="93">
        <f t="shared" ref="N99:N106" si="46">SUM(B99:M99)</f>
        <v>9600</v>
      </c>
      <c r="O99" s="72"/>
      <c r="P99" s="94">
        <f t="shared" ref="P99:P106" si="47">SUM(B99:D99)</f>
        <v>2400</v>
      </c>
      <c r="Q99" s="94">
        <f t="shared" ref="Q99:Q106" si="48">SUM(E99:G99)</f>
        <v>2400</v>
      </c>
      <c r="R99" s="94">
        <f t="shared" ref="R99:R106" si="49">SUM(H99:J99)</f>
        <v>2400</v>
      </c>
      <c r="S99" s="94">
        <f t="shared" ref="S99:S106" si="50">SUM(K99:M99)</f>
        <v>2400</v>
      </c>
      <c r="T99" s="95">
        <f t="shared" ref="T99:T106" si="51">SUM(P99:S99)</f>
        <v>9600</v>
      </c>
      <c r="V99" s="72"/>
    </row>
    <row r="100" spans="1:22" x14ac:dyDescent="0.2">
      <c r="A100" s="13" t="s">
        <v>18</v>
      </c>
      <c r="B100" s="92">
        <v>1</v>
      </c>
      <c r="C100" s="92">
        <v>1</v>
      </c>
      <c r="D100" s="92">
        <v>1</v>
      </c>
      <c r="E100" s="92">
        <v>1</v>
      </c>
      <c r="F100" s="92">
        <v>1</v>
      </c>
      <c r="G100" s="92">
        <v>1</v>
      </c>
      <c r="H100" s="92">
        <v>1</v>
      </c>
      <c r="I100" s="92">
        <v>1</v>
      </c>
      <c r="J100" s="92">
        <v>1</v>
      </c>
      <c r="K100" s="92">
        <v>1</v>
      </c>
      <c r="L100" s="92">
        <v>1</v>
      </c>
      <c r="M100" s="92">
        <v>1</v>
      </c>
      <c r="N100" s="93">
        <f t="shared" si="46"/>
        <v>12</v>
      </c>
      <c r="O100" s="72"/>
      <c r="P100" s="94">
        <f t="shared" si="47"/>
        <v>3</v>
      </c>
      <c r="Q100" s="94">
        <f t="shared" si="48"/>
        <v>3</v>
      </c>
      <c r="R100" s="94">
        <f t="shared" si="49"/>
        <v>3</v>
      </c>
      <c r="S100" s="94">
        <f t="shared" si="50"/>
        <v>3</v>
      </c>
      <c r="T100" s="95">
        <f t="shared" si="51"/>
        <v>12</v>
      </c>
      <c r="V100" s="72"/>
    </row>
    <row r="101" spans="1:22" x14ac:dyDescent="0.2">
      <c r="A101" s="13" t="s">
        <v>19</v>
      </c>
      <c r="B101" s="92">
        <v>1</v>
      </c>
      <c r="C101" s="92">
        <v>1</v>
      </c>
      <c r="D101" s="92">
        <v>1</v>
      </c>
      <c r="E101" s="92">
        <v>1</v>
      </c>
      <c r="F101" s="92">
        <v>1</v>
      </c>
      <c r="G101" s="92">
        <v>1</v>
      </c>
      <c r="H101" s="92">
        <v>1</v>
      </c>
      <c r="I101" s="92">
        <v>1</v>
      </c>
      <c r="J101" s="92">
        <v>1</v>
      </c>
      <c r="K101" s="92">
        <v>1</v>
      </c>
      <c r="L101" s="92">
        <v>1</v>
      </c>
      <c r="M101" s="92">
        <v>1</v>
      </c>
      <c r="N101" s="93">
        <f t="shared" si="46"/>
        <v>12</v>
      </c>
      <c r="O101" s="72"/>
      <c r="P101" s="94">
        <f t="shared" si="47"/>
        <v>3</v>
      </c>
      <c r="Q101" s="94">
        <f t="shared" si="48"/>
        <v>3</v>
      </c>
      <c r="R101" s="94">
        <f t="shared" si="49"/>
        <v>3</v>
      </c>
      <c r="S101" s="94">
        <f t="shared" si="50"/>
        <v>3</v>
      </c>
      <c r="T101" s="95">
        <f t="shared" si="51"/>
        <v>12</v>
      </c>
      <c r="V101" s="72"/>
    </row>
    <row r="102" spans="1:22" x14ac:dyDescent="0.2">
      <c r="A102" s="13" t="s">
        <v>20</v>
      </c>
      <c r="B102" s="92">
        <v>1</v>
      </c>
      <c r="C102" s="92">
        <v>1</v>
      </c>
      <c r="D102" s="92">
        <v>1</v>
      </c>
      <c r="E102" s="92">
        <v>1</v>
      </c>
      <c r="F102" s="92">
        <v>1</v>
      </c>
      <c r="G102" s="92">
        <v>1</v>
      </c>
      <c r="H102" s="92">
        <v>1</v>
      </c>
      <c r="I102" s="92">
        <v>1</v>
      </c>
      <c r="J102" s="92">
        <v>1</v>
      </c>
      <c r="K102" s="92">
        <v>1</v>
      </c>
      <c r="L102" s="92">
        <v>1</v>
      </c>
      <c r="M102" s="92">
        <v>1</v>
      </c>
      <c r="N102" s="93">
        <f t="shared" si="46"/>
        <v>12</v>
      </c>
      <c r="O102" s="72"/>
      <c r="P102" s="94">
        <f t="shared" si="47"/>
        <v>3</v>
      </c>
      <c r="Q102" s="94">
        <f t="shared" si="48"/>
        <v>3</v>
      </c>
      <c r="R102" s="94">
        <f t="shared" si="49"/>
        <v>3</v>
      </c>
      <c r="S102" s="94">
        <f t="shared" si="50"/>
        <v>3</v>
      </c>
      <c r="T102" s="95">
        <f t="shared" si="51"/>
        <v>12</v>
      </c>
      <c r="V102" s="72"/>
    </row>
    <row r="103" spans="1:22" x14ac:dyDescent="0.2">
      <c r="A103" s="13" t="s">
        <v>21</v>
      </c>
      <c r="B103" s="92">
        <v>200</v>
      </c>
      <c r="C103" s="92">
        <v>201</v>
      </c>
      <c r="D103" s="92">
        <v>202</v>
      </c>
      <c r="E103" s="92">
        <v>203</v>
      </c>
      <c r="F103" s="92">
        <v>204</v>
      </c>
      <c r="G103" s="92">
        <v>205</v>
      </c>
      <c r="H103" s="92">
        <v>206</v>
      </c>
      <c r="I103" s="92">
        <v>207</v>
      </c>
      <c r="J103" s="92">
        <v>208</v>
      </c>
      <c r="K103" s="92">
        <v>209</v>
      </c>
      <c r="L103" s="92">
        <v>210</v>
      </c>
      <c r="M103" s="92">
        <v>211</v>
      </c>
      <c r="N103" s="93">
        <f t="shared" si="46"/>
        <v>2466</v>
      </c>
      <c r="O103" s="72"/>
      <c r="P103" s="94">
        <f t="shared" si="47"/>
        <v>603</v>
      </c>
      <c r="Q103" s="94">
        <f t="shared" si="48"/>
        <v>612</v>
      </c>
      <c r="R103" s="94">
        <f t="shared" si="49"/>
        <v>621</v>
      </c>
      <c r="S103" s="94">
        <f t="shared" si="50"/>
        <v>630</v>
      </c>
      <c r="T103" s="95">
        <f t="shared" si="51"/>
        <v>2466</v>
      </c>
      <c r="V103" s="72"/>
    </row>
    <row r="104" spans="1:22" x14ac:dyDescent="0.2">
      <c r="A104" s="13" t="s">
        <v>22</v>
      </c>
      <c r="B104" s="92">
        <v>1</v>
      </c>
      <c r="C104" s="92">
        <v>1</v>
      </c>
      <c r="D104" s="92">
        <v>1</v>
      </c>
      <c r="E104" s="92">
        <v>1</v>
      </c>
      <c r="F104" s="92">
        <v>1</v>
      </c>
      <c r="G104" s="92">
        <v>1</v>
      </c>
      <c r="H104" s="92">
        <v>1</v>
      </c>
      <c r="I104" s="92">
        <v>1</v>
      </c>
      <c r="J104" s="92">
        <v>1</v>
      </c>
      <c r="K104" s="92">
        <v>1</v>
      </c>
      <c r="L104" s="92">
        <v>1</v>
      </c>
      <c r="M104" s="92">
        <v>1</v>
      </c>
      <c r="N104" s="93">
        <f t="shared" si="46"/>
        <v>12</v>
      </c>
      <c r="O104" s="72"/>
      <c r="P104" s="94">
        <f t="shared" si="47"/>
        <v>3</v>
      </c>
      <c r="Q104" s="94">
        <f t="shared" si="48"/>
        <v>3</v>
      </c>
      <c r="R104" s="94">
        <f t="shared" si="49"/>
        <v>3</v>
      </c>
      <c r="S104" s="94">
        <f t="shared" si="50"/>
        <v>3</v>
      </c>
      <c r="T104" s="95">
        <f t="shared" si="51"/>
        <v>12</v>
      </c>
      <c r="V104" s="72"/>
    </row>
    <row r="105" spans="1:22" x14ac:dyDescent="0.2">
      <c r="A105" s="13" t="s">
        <v>23</v>
      </c>
      <c r="B105" s="96">
        <v>1</v>
      </c>
      <c r="C105" s="96">
        <v>1</v>
      </c>
      <c r="D105" s="96">
        <v>1</v>
      </c>
      <c r="E105" s="96">
        <v>1</v>
      </c>
      <c r="F105" s="96">
        <v>1</v>
      </c>
      <c r="G105" s="96">
        <v>1</v>
      </c>
      <c r="H105" s="96">
        <v>1</v>
      </c>
      <c r="I105" s="96">
        <v>1</v>
      </c>
      <c r="J105" s="96">
        <v>1</v>
      </c>
      <c r="K105" s="96">
        <v>1</v>
      </c>
      <c r="L105" s="96">
        <v>1</v>
      </c>
      <c r="M105" s="96">
        <v>1</v>
      </c>
      <c r="N105" s="97">
        <f t="shared" si="46"/>
        <v>12</v>
      </c>
      <c r="O105" s="72"/>
      <c r="P105" s="96">
        <f t="shared" si="47"/>
        <v>3</v>
      </c>
      <c r="Q105" s="96">
        <f t="shared" si="48"/>
        <v>3</v>
      </c>
      <c r="R105" s="96">
        <f t="shared" si="49"/>
        <v>3</v>
      </c>
      <c r="S105" s="96">
        <f t="shared" si="50"/>
        <v>3</v>
      </c>
      <c r="T105" s="97">
        <f t="shared" si="51"/>
        <v>12</v>
      </c>
      <c r="V105" s="72"/>
    </row>
    <row r="106" spans="1:22" x14ac:dyDescent="0.2">
      <c r="A106" s="7" t="s">
        <v>24</v>
      </c>
      <c r="B106" s="93">
        <f>SUM(B99:B105)</f>
        <v>1005</v>
      </c>
      <c r="C106" s="93">
        <f t="shared" ref="C106:M106" si="52">SUM(C99:C105)</f>
        <v>1006</v>
      </c>
      <c r="D106" s="93">
        <f t="shared" si="52"/>
        <v>1007</v>
      </c>
      <c r="E106" s="93">
        <f t="shared" si="52"/>
        <v>1008</v>
      </c>
      <c r="F106" s="93">
        <f t="shared" si="52"/>
        <v>1009</v>
      </c>
      <c r="G106" s="93">
        <f t="shared" si="52"/>
        <v>1010</v>
      </c>
      <c r="H106" s="93">
        <f t="shared" si="52"/>
        <v>1011</v>
      </c>
      <c r="I106" s="93">
        <f t="shared" si="52"/>
        <v>1012</v>
      </c>
      <c r="J106" s="93">
        <f t="shared" si="52"/>
        <v>1013</v>
      </c>
      <c r="K106" s="93">
        <f t="shared" si="52"/>
        <v>1014</v>
      </c>
      <c r="L106" s="93">
        <f t="shared" si="52"/>
        <v>1015</v>
      </c>
      <c r="M106" s="93">
        <f t="shared" si="52"/>
        <v>1016</v>
      </c>
      <c r="N106" s="93">
        <f t="shared" si="46"/>
        <v>12126</v>
      </c>
      <c r="O106" s="72"/>
      <c r="P106" s="95">
        <f t="shared" si="47"/>
        <v>3018</v>
      </c>
      <c r="Q106" s="95">
        <f t="shared" si="48"/>
        <v>3027</v>
      </c>
      <c r="R106" s="95">
        <f t="shared" si="49"/>
        <v>3036</v>
      </c>
      <c r="S106" s="95">
        <f t="shared" si="50"/>
        <v>3045</v>
      </c>
      <c r="T106" s="95">
        <f t="shared" si="51"/>
        <v>12126</v>
      </c>
      <c r="V106" s="72"/>
    </row>
    <row r="107" spans="1:22" x14ac:dyDescent="0.2">
      <c r="A107" s="13"/>
      <c r="B107" s="92"/>
      <c r="C107" s="92"/>
      <c r="D107" s="92"/>
      <c r="E107" s="92"/>
      <c r="F107" s="92"/>
      <c r="G107" s="92"/>
      <c r="H107" s="92"/>
      <c r="I107" s="92"/>
      <c r="J107" s="92"/>
      <c r="K107" s="92"/>
      <c r="L107" s="92"/>
      <c r="M107" s="92"/>
      <c r="N107" s="93"/>
      <c r="O107" s="72"/>
      <c r="P107" s="94"/>
      <c r="Q107" s="94"/>
      <c r="R107" s="94"/>
      <c r="S107" s="94"/>
      <c r="T107" s="95"/>
      <c r="V107" s="72"/>
    </row>
    <row r="108" spans="1:22" x14ac:dyDescent="0.2">
      <c r="A108" s="13" t="s">
        <v>25</v>
      </c>
      <c r="B108" s="92">
        <v>1</v>
      </c>
      <c r="C108" s="92">
        <v>1</v>
      </c>
      <c r="D108" s="92">
        <v>1</v>
      </c>
      <c r="E108" s="92">
        <v>1</v>
      </c>
      <c r="F108" s="92">
        <v>1</v>
      </c>
      <c r="G108" s="92">
        <v>1</v>
      </c>
      <c r="H108" s="92">
        <v>1</v>
      </c>
      <c r="I108" s="92">
        <v>1</v>
      </c>
      <c r="J108" s="92">
        <v>1</v>
      </c>
      <c r="K108" s="92">
        <v>1</v>
      </c>
      <c r="L108" s="92">
        <v>1</v>
      </c>
      <c r="M108" s="92">
        <v>1</v>
      </c>
      <c r="N108" s="93">
        <f t="shared" ref="N108:N113" si="53">SUM(B108:M108)</f>
        <v>12</v>
      </c>
      <c r="O108" s="72"/>
      <c r="P108" s="94">
        <f t="shared" ref="P108:P113" si="54">SUM(B108:D108)</f>
        <v>3</v>
      </c>
      <c r="Q108" s="94">
        <f t="shared" ref="Q108:Q113" si="55">SUM(E108:G108)</f>
        <v>3</v>
      </c>
      <c r="R108" s="94">
        <f t="shared" ref="R108:R113" si="56">SUM(H108:J108)</f>
        <v>3</v>
      </c>
      <c r="S108" s="94">
        <f t="shared" ref="S108:S113" si="57">SUM(K108:M108)</f>
        <v>3</v>
      </c>
      <c r="T108" s="95">
        <f t="shared" ref="T108:T113" si="58">SUM(P108:S108)</f>
        <v>12</v>
      </c>
      <c r="V108" s="72"/>
    </row>
    <row r="109" spans="1:22" x14ac:dyDescent="0.2">
      <c r="A109" s="13" t="s">
        <v>26</v>
      </c>
      <c r="B109" s="92">
        <v>1</v>
      </c>
      <c r="C109" s="92">
        <v>1</v>
      </c>
      <c r="D109" s="92">
        <v>1</v>
      </c>
      <c r="E109" s="92">
        <v>1</v>
      </c>
      <c r="F109" s="92">
        <v>1</v>
      </c>
      <c r="G109" s="92">
        <v>1</v>
      </c>
      <c r="H109" s="92">
        <v>1</v>
      </c>
      <c r="I109" s="92">
        <v>1</v>
      </c>
      <c r="J109" s="92">
        <v>1</v>
      </c>
      <c r="K109" s="92">
        <v>1</v>
      </c>
      <c r="L109" s="92">
        <v>1</v>
      </c>
      <c r="M109" s="92">
        <v>1</v>
      </c>
      <c r="N109" s="93">
        <f t="shared" si="53"/>
        <v>12</v>
      </c>
      <c r="O109" s="72"/>
      <c r="P109" s="94">
        <f t="shared" si="54"/>
        <v>3</v>
      </c>
      <c r="Q109" s="94">
        <f t="shared" si="55"/>
        <v>3</v>
      </c>
      <c r="R109" s="94">
        <f t="shared" si="56"/>
        <v>3</v>
      </c>
      <c r="S109" s="94">
        <f t="shared" si="57"/>
        <v>3</v>
      </c>
      <c r="T109" s="95">
        <f t="shared" si="58"/>
        <v>12</v>
      </c>
      <c r="V109" s="72"/>
    </row>
    <row r="110" spans="1:22" x14ac:dyDescent="0.2">
      <c r="A110" s="13" t="s">
        <v>27</v>
      </c>
      <c r="B110" s="92">
        <v>300</v>
      </c>
      <c r="C110" s="92">
        <v>300</v>
      </c>
      <c r="D110" s="92">
        <v>300</v>
      </c>
      <c r="E110" s="92">
        <v>300</v>
      </c>
      <c r="F110" s="92">
        <v>300</v>
      </c>
      <c r="G110" s="92">
        <v>300</v>
      </c>
      <c r="H110" s="92">
        <v>300</v>
      </c>
      <c r="I110" s="92">
        <v>300</v>
      </c>
      <c r="J110" s="92">
        <v>300</v>
      </c>
      <c r="K110" s="92">
        <v>300</v>
      </c>
      <c r="L110" s="92">
        <v>300</v>
      </c>
      <c r="M110" s="92">
        <v>300</v>
      </c>
      <c r="N110" s="93">
        <f t="shared" si="53"/>
        <v>3600</v>
      </c>
      <c r="O110" s="72"/>
      <c r="P110" s="94">
        <f t="shared" si="54"/>
        <v>900</v>
      </c>
      <c r="Q110" s="94">
        <f t="shared" si="55"/>
        <v>900</v>
      </c>
      <c r="R110" s="94">
        <f t="shared" si="56"/>
        <v>900</v>
      </c>
      <c r="S110" s="94">
        <f t="shared" si="57"/>
        <v>900</v>
      </c>
      <c r="T110" s="95">
        <f t="shared" si="58"/>
        <v>3600</v>
      </c>
      <c r="V110" s="72"/>
    </row>
    <row r="111" spans="1:22" x14ac:dyDescent="0.2">
      <c r="A111" s="13" t="s">
        <v>28</v>
      </c>
      <c r="B111" s="92">
        <v>1</v>
      </c>
      <c r="C111" s="92">
        <v>1</v>
      </c>
      <c r="D111" s="92">
        <v>1</v>
      </c>
      <c r="E111" s="92">
        <v>1</v>
      </c>
      <c r="F111" s="92">
        <v>1</v>
      </c>
      <c r="G111" s="92">
        <v>1</v>
      </c>
      <c r="H111" s="92">
        <v>1</v>
      </c>
      <c r="I111" s="92">
        <v>1</v>
      </c>
      <c r="J111" s="92">
        <v>1</v>
      </c>
      <c r="K111" s="92">
        <v>1</v>
      </c>
      <c r="L111" s="92">
        <v>1</v>
      </c>
      <c r="M111" s="92">
        <v>1</v>
      </c>
      <c r="N111" s="93">
        <f t="shared" si="53"/>
        <v>12</v>
      </c>
      <c r="O111" s="75"/>
      <c r="P111" s="94">
        <f t="shared" si="54"/>
        <v>3</v>
      </c>
      <c r="Q111" s="94">
        <f t="shared" si="55"/>
        <v>3</v>
      </c>
      <c r="R111" s="94">
        <f t="shared" si="56"/>
        <v>3</v>
      </c>
      <c r="S111" s="94">
        <f t="shared" si="57"/>
        <v>3</v>
      </c>
      <c r="T111" s="95">
        <f t="shared" si="58"/>
        <v>12</v>
      </c>
      <c r="V111" s="72"/>
    </row>
    <row r="112" spans="1:22" x14ac:dyDescent="0.2">
      <c r="A112" s="13" t="s">
        <v>29</v>
      </c>
      <c r="B112" s="96">
        <v>1</v>
      </c>
      <c r="C112" s="96">
        <v>1</v>
      </c>
      <c r="D112" s="96">
        <v>1</v>
      </c>
      <c r="E112" s="96">
        <v>1</v>
      </c>
      <c r="F112" s="96">
        <v>1</v>
      </c>
      <c r="G112" s="96">
        <v>1</v>
      </c>
      <c r="H112" s="96">
        <v>1</v>
      </c>
      <c r="I112" s="96">
        <v>1</v>
      </c>
      <c r="J112" s="96">
        <v>1</v>
      </c>
      <c r="K112" s="96">
        <v>1</v>
      </c>
      <c r="L112" s="96">
        <v>1</v>
      </c>
      <c r="M112" s="96">
        <v>1</v>
      </c>
      <c r="N112" s="97">
        <f t="shared" si="53"/>
        <v>12</v>
      </c>
      <c r="O112" s="76"/>
      <c r="P112" s="96">
        <f t="shared" si="54"/>
        <v>3</v>
      </c>
      <c r="Q112" s="96">
        <f t="shared" si="55"/>
        <v>3</v>
      </c>
      <c r="R112" s="96">
        <f t="shared" si="56"/>
        <v>3</v>
      </c>
      <c r="S112" s="96">
        <f t="shared" si="57"/>
        <v>3</v>
      </c>
      <c r="T112" s="97">
        <f t="shared" si="58"/>
        <v>12</v>
      </c>
      <c r="V112" s="72"/>
    </row>
    <row r="113" spans="1:22" x14ac:dyDescent="0.2">
      <c r="A113" s="7" t="s">
        <v>30</v>
      </c>
      <c r="B113" s="93">
        <f>SUM(B108:B112)</f>
        <v>304</v>
      </c>
      <c r="C113" s="93">
        <f t="shared" ref="C113:M113" si="59">SUM(C108:C112)</f>
        <v>304</v>
      </c>
      <c r="D113" s="93">
        <f t="shared" si="59"/>
        <v>304</v>
      </c>
      <c r="E113" s="93">
        <f t="shared" si="59"/>
        <v>304</v>
      </c>
      <c r="F113" s="93">
        <f t="shared" si="59"/>
        <v>304</v>
      </c>
      <c r="G113" s="93">
        <f t="shared" si="59"/>
        <v>304</v>
      </c>
      <c r="H113" s="93">
        <f t="shared" si="59"/>
        <v>304</v>
      </c>
      <c r="I113" s="93">
        <f t="shared" si="59"/>
        <v>304</v>
      </c>
      <c r="J113" s="93">
        <f t="shared" si="59"/>
        <v>304</v>
      </c>
      <c r="K113" s="93">
        <f t="shared" si="59"/>
        <v>304</v>
      </c>
      <c r="L113" s="93">
        <f t="shared" si="59"/>
        <v>304</v>
      </c>
      <c r="M113" s="93">
        <f t="shared" si="59"/>
        <v>304</v>
      </c>
      <c r="N113" s="93">
        <f t="shared" si="53"/>
        <v>3648</v>
      </c>
      <c r="O113" s="78"/>
      <c r="P113" s="95">
        <f t="shared" si="54"/>
        <v>912</v>
      </c>
      <c r="Q113" s="95">
        <f t="shared" si="55"/>
        <v>912</v>
      </c>
      <c r="R113" s="95">
        <f t="shared" si="56"/>
        <v>912</v>
      </c>
      <c r="S113" s="95">
        <f t="shared" si="57"/>
        <v>912</v>
      </c>
      <c r="T113" s="95">
        <f t="shared" si="58"/>
        <v>3648</v>
      </c>
      <c r="V113" s="72"/>
    </row>
    <row r="114" spans="1:22" x14ac:dyDescent="0.2">
      <c r="A114" s="13"/>
      <c r="B114" s="94"/>
      <c r="C114" s="94"/>
      <c r="D114" s="94"/>
      <c r="E114" s="94"/>
      <c r="F114" s="94"/>
      <c r="G114" s="94"/>
      <c r="H114" s="94"/>
      <c r="I114" s="94"/>
      <c r="J114" s="94"/>
      <c r="K114" s="94"/>
      <c r="L114" s="94"/>
      <c r="M114" s="94"/>
      <c r="N114" s="95"/>
      <c r="O114" s="76"/>
      <c r="P114" s="94"/>
      <c r="Q114" s="94"/>
      <c r="R114" s="94"/>
      <c r="S114" s="94"/>
      <c r="T114" s="95"/>
      <c r="V114" s="72"/>
    </row>
    <row r="115" spans="1:22" x14ac:dyDescent="0.2">
      <c r="A115" s="13" t="s">
        <v>31</v>
      </c>
      <c r="B115" s="98">
        <v>1</v>
      </c>
      <c r="C115" s="98">
        <v>1</v>
      </c>
      <c r="D115" s="98">
        <v>1</v>
      </c>
      <c r="E115" s="98">
        <v>1</v>
      </c>
      <c r="F115" s="98">
        <v>1</v>
      </c>
      <c r="G115" s="98">
        <v>1</v>
      </c>
      <c r="H115" s="98">
        <v>1</v>
      </c>
      <c r="I115" s="98">
        <v>1</v>
      </c>
      <c r="J115" s="98">
        <v>1</v>
      </c>
      <c r="K115" s="98">
        <v>1</v>
      </c>
      <c r="L115" s="98">
        <v>1</v>
      </c>
      <c r="M115" s="98">
        <v>1</v>
      </c>
      <c r="N115" s="99">
        <f t="shared" ref="N115:N123" si="60">SUM(B115:M115)</f>
        <v>12</v>
      </c>
      <c r="O115" s="76"/>
      <c r="P115" s="94">
        <f t="shared" ref="P115:P123" si="61">SUM(B115:D115)</f>
        <v>3</v>
      </c>
      <c r="Q115" s="94">
        <f t="shared" ref="Q115:Q123" si="62">SUM(E115:G115)</f>
        <v>3</v>
      </c>
      <c r="R115" s="94">
        <f t="shared" ref="R115:R123" si="63">SUM(H115:J115)</f>
        <v>3</v>
      </c>
      <c r="S115" s="94">
        <f t="shared" ref="S115:S123" si="64">SUM(K115:M115)</f>
        <v>3</v>
      </c>
      <c r="T115" s="95">
        <f t="shared" ref="T115:T123" si="65">SUM(P115:S115)</f>
        <v>12</v>
      </c>
      <c r="V115" s="72"/>
    </row>
    <row r="116" spans="1:22" x14ac:dyDescent="0.2">
      <c r="A116" s="13" t="s">
        <v>32</v>
      </c>
      <c r="B116" s="98">
        <v>1</v>
      </c>
      <c r="C116" s="98">
        <v>1</v>
      </c>
      <c r="D116" s="98">
        <v>1</v>
      </c>
      <c r="E116" s="98">
        <v>1</v>
      </c>
      <c r="F116" s="98">
        <v>1</v>
      </c>
      <c r="G116" s="98">
        <v>1</v>
      </c>
      <c r="H116" s="98">
        <v>1</v>
      </c>
      <c r="I116" s="98">
        <v>1</v>
      </c>
      <c r="J116" s="98">
        <v>1</v>
      </c>
      <c r="K116" s="98">
        <v>1</v>
      </c>
      <c r="L116" s="98">
        <v>1</v>
      </c>
      <c r="M116" s="98">
        <v>1</v>
      </c>
      <c r="N116" s="99">
        <f t="shared" si="60"/>
        <v>12</v>
      </c>
      <c r="O116" s="76"/>
      <c r="P116" s="94">
        <f t="shared" si="61"/>
        <v>3</v>
      </c>
      <c r="Q116" s="94">
        <f t="shared" si="62"/>
        <v>3</v>
      </c>
      <c r="R116" s="94">
        <f t="shared" si="63"/>
        <v>3</v>
      </c>
      <c r="S116" s="94">
        <f t="shared" si="64"/>
        <v>3</v>
      </c>
      <c r="T116" s="95">
        <f t="shared" si="65"/>
        <v>12</v>
      </c>
      <c r="V116" s="72"/>
    </row>
    <row r="117" spans="1:22" x14ac:dyDescent="0.2">
      <c r="A117" s="13" t="s">
        <v>33</v>
      </c>
      <c r="B117" s="98">
        <v>1</v>
      </c>
      <c r="C117" s="98">
        <v>1</v>
      </c>
      <c r="D117" s="98">
        <v>1</v>
      </c>
      <c r="E117" s="98">
        <v>1</v>
      </c>
      <c r="F117" s="98">
        <v>1</v>
      </c>
      <c r="G117" s="98">
        <v>1</v>
      </c>
      <c r="H117" s="98">
        <v>1</v>
      </c>
      <c r="I117" s="98">
        <v>1</v>
      </c>
      <c r="J117" s="98">
        <v>1</v>
      </c>
      <c r="K117" s="98">
        <v>1</v>
      </c>
      <c r="L117" s="98">
        <v>1</v>
      </c>
      <c r="M117" s="98">
        <v>1</v>
      </c>
      <c r="N117" s="93">
        <f t="shared" si="60"/>
        <v>12</v>
      </c>
      <c r="O117" s="82"/>
      <c r="P117" s="94">
        <f t="shared" si="61"/>
        <v>3</v>
      </c>
      <c r="Q117" s="94">
        <f t="shared" si="62"/>
        <v>3</v>
      </c>
      <c r="R117" s="94">
        <f t="shared" si="63"/>
        <v>3</v>
      </c>
      <c r="S117" s="94">
        <f t="shared" si="64"/>
        <v>3</v>
      </c>
      <c r="T117" s="95">
        <f t="shared" si="65"/>
        <v>12</v>
      </c>
      <c r="V117" s="72"/>
    </row>
    <row r="118" spans="1:22" x14ac:dyDescent="0.2">
      <c r="A118" s="13" t="s">
        <v>34</v>
      </c>
      <c r="B118" s="92">
        <v>1</v>
      </c>
      <c r="C118" s="92">
        <v>1</v>
      </c>
      <c r="D118" s="92">
        <v>1</v>
      </c>
      <c r="E118" s="92">
        <v>1</v>
      </c>
      <c r="F118" s="92">
        <v>1</v>
      </c>
      <c r="G118" s="92">
        <v>1</v>
      </c>
      <c r="H118" s="92">
        <v>1</v>
      </c>
      <c r="I118" s="92">
        <v>1</v>
      </c>
      <c r="J118" s="92">
        <v>1</v>
      </c>
      <c r="K118" s="92">
        <v>1</v>
      </c>
      <c r="L118" s="92">
        <v>1</v>
      </c>
      <c r="M118" s="92">
        <v>1</v>
      </c>
      <c r="N118" s="93">
        <f t="shared" si="60"/>
        <v>12</v>
      </c>
      <c r="O118" s="82"/>
      <c r="P118" s="94">
        <f t="shared" si="61"/>
        <v>3</v>
      </c>
      <c r="Q118" s="94">
        <f t="shared" si="62"/>
        <v>3</v>
      </c>
      <c r="R118" s="94">
        <f t="shared" si="63"/>
        <v>3</v>
      </c>
      <c r="S118" s="94">
        <f t="shared" si="64"/>
        <v>3</v>
      </c>
      <c r="T118" s="95">
        <f t="shared" si="65"/>
        <v>12</v>
      </c>
      <c r="V118" s="72"/>
    </row>
    <row r="119" spans="1:22" x14ac:dyDescent="0.2">
      <c r="A119" s="13" t="s">
        <v>35</v>
      </c>
      <c r="B119" s="92">
        <v>500</v>
      </c>
      <c r="C119" s="92">
        <v>501</v>
      </c>
      <c r="D119" s="92">
        <v>502</v>
      </c>
      <c r="E119" s="92">
        <v>503</v>
      </c>
      <c r="F119" s="92">
        <v>504</v>
      </c>
      <c r="G119" s="92">
        <v>505</v>
      </c>
      <c r="H119" s="92">
        <v>506</v>
      </c>
      <c r="I119" s="92">
        <v>507</v>
      </c>
      <c r="J119" s="92">
        <v>508</v>
      </c>
      <c r="K119" s="92">
        <v>509</v>
      </c>
      <c r="L119" s="92">
        <v>510</v>
      </c>
      <c r="M119" s="92">
        <v>511</v>
      </c>
      <c r="N119" s="93">
        <f t="shared" si="60"/>
        <v>6066</v>
      </c>
      <c r="P119" s="94">
        <f t="shared" si="61"/>
        <v>1503</v>
      </c>
      <c r="Q119" s="94">
        <f t="shared" si="62"/>
        <v>1512</v>
      </c>
      <c r="R119" s="94">
        <f t="shared" si="63"/>
        <v>1521</v>
      </c>
      <c r="S119" s="94">
        <f t="shared" si="64"/>
        <v>1530</v>
      </c>
      <c r="T119" s="95">
        <f t="shared" si="65"/>
        <v>6066</v>
      </c>
      <c r="V119" s="72"/>
    </row>
    <row r="120" spans="1:22" x14ac:dyDescent="0.2">
      <c r="A120" s="13" t="s">
        <v>36</v>
      </c>
      <c r="B120" s="92">
        <v>1</v>
      </c>
      <c r="C120" s="92">
        <v>1</v>
      </c>
      <c r="D120" s="92">
        <v>1</v>
      </c>
      <c r="E120" s="92">
        <v>1</v>
      </c>
      <c r="F120" s="92">
        <v>1</v>
      </c>
      <c r="G120" s="92">
        <v>1</v>
      </c>
      <c r="H120" s="92">
        <v>1</v>
      </c>
      <c r="I120" s="92">
        <v>1</v>
      </c>
      <c r="J120" s="92">
        <v>1</v>
      </c>
      <c r="K120" s="92">
        <v>1</v>
      </c>
      <c r="L120" s="92">
        <v>1</v>
      </c>
      <c r="M120" s="92">
        <v>1</v>
      </c>
      <c r="N120" s="93">
        <f t="shared" si="60"/>
        <v>12</v>
      </c>
      <c r="P120" s="94">
        <f t="shared" si="61"/>
        <v>3</v>
      </c>
      <c r="Q120" s="94">
        <f t="shared" si="62"/>
        <v>3</v>
      </c>
      <c r="R120" s="94">
        <f t="shared" si="63"/>
        <v>3</v>
      </c>
      <c r="S120" s="94">
        <f t="shared" si="64"/>
        <v>3</v>
      </c>
      <c r="T120" s="95">
        <f t="shared" si="65"/>
        <v>12</v>
      </c>
      <c r="V120" s="72"/>
    </row>
    <row r="121" spans="1:22" x14ac:dyDescent="0.2">
      <c r="A121" s="13" t="s">
        <v>37</v>
      </c>
      <c r="B121" s="92">
        <v>1</v>
      </c>
      <c r="C121" s="92">
        <v>1</v>
      </c>
      <c r="D121" s="92">
        <v>1</v>
      </c>
      <c r="E121" s="92">
        <v>1</v>
      </c>
      <c r="F121" s="92">
        <v>1</v>
      </c>
      <c r="G121" s="92">
        <v>1</v>
      </c>
      <c r="H121" s="92">
        <v>1</v>
      </c>
      <c r="I121" s="92">
        <v>1</v>
      </c>
      <c r="J121" s="92">
        <v>1</v>
      </c>
      <c r="K121" s="92">
        <v>1</v>
      </c>
      <c r="L121" s="92">
        <v>1</v>
      </c>
      <c r="M121" s="92">
        <v>1</v>
      </c>
      <c r="N121" s="93">
        <f t="shared" si="60"/>
        <v>12</v>
      </c>
      <c r="P121" s="94">
        <f t="shared" si="61"/>
        <v>3</v>
      </c>
      <c r="Q121" s="94">
        <f t="shared" si="62"/>
        <v>3</v>
      </c>
      <c r="R121" s="94">
        <f t="shared" si="63"/>
        <v>3</v>
      </c>
      <c r="S121" s="94">
        <f t="shared" si="64"/>
        <v>3</v>
      </c>
      <c r="T121" s="95">
        <f t="shared" si="65"/>
        <v>12</v>
      </c>
      <c r="V121" s="72"/>
    </row>
    <row r="122" spans="1:22" x14ac:dyDescent="0.2">
      <c r="A122" s="13" t="s">
        <v>38</v>
      </c>
      <c r="B122" s="100">
        <v>1</v>
      </c>
      <c r="C122" s="100">
        <v>1</v>
      </c>
      <c r="D122" s="100">
        <v>1</v>
      </c>
      <c r="E122" s="100">
        <v>1</v>
      </c>
      <c r="F122" s="100">
        <v>1</v>
      </c>
      <c r="G122" s="100">
        <v>1</v>
      </c>
      <c r="H122" s="100">
        <v>1</v>
      </c>
      <c r="I122" s="100">
        <v>1</v>
      </c>
      <c r="J122" s="100">
        <v>1</v>
      </c>
      <c r="K122" s="100">
        <v>1</v>
      </c>
      <c r="L122" s="100">
        <v>1</v>
      </c>
      <c r="M122" s="100">
        <v>1</v>
      </c>
      <c r="N122" s="101">
        <f t="shared" si="60"/>
        <v>12</v>
      </c>
      <c r="P122" s="96">
        <f t="shared" si="61"/>
        <v>3</v>
      </c>
      <c r="Q122" s="96">
        <f t="shared" si="62"/>
        <v>3</v>
      </c>
      <c r="R122" s="96">
        <f t="shared" si="63"/>
        <v>3</v>
      </c>
      <c r="S122" s="96">
        <f t="shared" si="64"/>
        <v>3</v>
      </c>
      <c r="T122" s="97">
        <f t="shared" si="65"/>
        <v>12</v>
      </c>
      <c r="V122" s="72"/>
    </row>
    <row r="123" spans="1:22" x14ac:dyDescent="0.2">
      <c r="A123" s="7" t="s">
        <v>39</v>
      </c>
      <c r="B123" s="93">
        <f>SUM(B115:B122)</f>
        <v>507</v>
      </c>
      <c r="C123" s="93">
        <f t="shared" ref="C123:M123" si="66">SUM(C115:C122)</f>
        <v>508</v>
      </c>
      <c r="D123" s="93">
        <f t="shared" si="66"/>
        <v>509</v>
      </c>
      <c r="E123" s="93">
        <f t="shared" si="66"/>
        <v>510</v>
      </c>
      <c r="F123" s="93">
        <f t="shared" si="66"/>
        <v>511</v>
      </c>
      <c r="G123" s="93">
        <f t="shared" si="66"/>
        <v>512</v>
      </c>
      <c r="H123" s="93">
        <f t="shared" si="66"/>
        <v>513</v>
      </c>
      <c r="I123" s="93">
        <f t="shared" si="66"/>
        <v>514</v>
      </c>
      <c r="J123" s="93">
        <f t="shared" si="66"/>
        <v>515</v>
      </c>
      <c r="K123" s="93">
        <f t="shared" si="66"/>
        <v>516</v>
      </c>
      <c r="L123" s="93">
        <f t="shared" si="66"/>
        <v>517</v>
      </c>
      <c r="M123" s="93">
        <f t="shared" si="66"/>
        <v>518</v>
      </c>
      <c r="N123" s="93">
        <f t="shared" si="60"/>
        <v>6150</v>
      </c>
      <c r="P123" s="95">
        <f t="shared" si="61"/>
        <v>1524</v>
      </c>
      <c r="Q123" s="95">
        <f t="shared" si="62"/>
        <v>1533</v>
      </c>
      <c r="R123" s="95">
        <f t="shared" si="63"/>
        <v>1542</v>
      </c>
      <c r="S123" s="95">
        <f t="shared" si="64"/>
        <v>1551</v>
      </c>
      <c r="T123" s="95">
        <f t="shared" si="65"/>
        <v>6150</v>
      </c>
      <c r="V123" s="72"/>
    </row>
    <row r="124" spans="1:22" x14ac:dyDescent="0.2">
      <c r="A124" s="13"/>
      <c r="B124" s="92"/>
      <c r="C124" s="92"/>
      <c r="D124" s="92"/>
      <c r="E124" s="92"/>
      <c r="F124" s="92"/>
      <c r="G124" s="92"/>
      <c r="H124" s="92"/>
      <c r="I124" s="92"/>
      <c r="J124" s="92"/>
      <c r="K124" s="92"/>
      <c r="L124" s="92"/>
      <c r="M124" s="92"/>
      <c r="N124" s="93"/>
      <c r="P124" s="94"/>
      <c r="Q124" s="94"/>
      <c r="R124" s="94"/>
      <c r="S124" s="94"/>
      <c r="T124" s="95"/>
      <c r="V124" s="72"/>
    </row>
    <row r="125" spans="1:22" x14ac:dyDescent="0.2">
      <c r="A125" s="13" t="s">
        <v>40</v>
      </c>
      <c r="B125" s="92">
        <v>1</v>
      </c>
      <c r="C125" s="92">
        <v>1</v>
      </c>
      <c r="D125" s="92">
        <v>1</v>
      </c>
      <c r="E125" s="92">
        <v>1</v>
      </c>
      <c r="F125" s="92">
        <v>1</v>
      </c>
      <c r="G125" s="92">
        <v>1</v>
      </c>
      <c r="H125" s="92">
        <v>1</v>
      </c>
      <c r="I125" s="92">
        <v>1</v>
      </c>
      <c r="J125" s="92">
        <v>1</v>
      </c>
      <c r="K125" s="92">
        <v>1</v>
      </c>
      <c r="L125" s="92">
        <v>1</v>
      </c>
      <c r="M125" s="92">
        <v>1</v>
      </c>
      <c r="N125" s="93">
        <f t="shared" ref="N125:N129" si="67">SUM(B125:M125)</f>
        <v>12</v>
      </c>
      <c r="P125" s="94">
        <f t="shared" ref="P125:P130" si="68">SUM(B125:D125)</f>
        <v>3</v>
      </c>
      <c r="Q125" s="94">
        <f t="shared" ref="Q125:Q130" si="69">SUM(E125:G125)</f>
        <v>3</v>
      </c>
      <c r="R125" s="94">
        <f t="shared" ref="R125:R130" si="70">SUM(H125:J125)</f>
        <v>3</v>
      </c>
      <c r="S125" s="94">
        <f t="shared" ref="S125:S130" si="71">SUM(K125:M125)</f>
        <v>3</v>
      </c>
      <c r="T125" s="95">
        <f t="shared" ref="T125:T130" si="72">SUM(P125:S125)</f>
        <v>12</v>
      </c>
      <c r="V125" s="72"/>
    </row>
    <row r="126" spans="1:22" x14ac:dyDescent="0.2">
      <c r="A126" s="13" t="s">
        <v>41</v>
      </c>
      <c r="B126" s="92">
        <v>100</v>
      </c>
      <c r="C126" s="92">
        <v>101</v>
      </c>
      <c r="D126" s="92">
        <v>102</v>
      </c>
      <c r="E126" s="92">
        <v>103</v>
      </c>
      <c r="F126" s="92">
        <v>104</v>
      </c>
      <c r="G126" s="92">
        <v>105</v>
      </c>
      <c r="H126" s="92">
        <v>106</v>
      </c>
      <c r="I126" s="92">
        <v>107</v>
      </c>
      <c r="J126" s="92">
        <v>108</v>
      </c>
      <c r="K126" s="92">
        <v>109</v>
      </c>
      <c r="L126" s="92">
        <v>110</v>
      </c>
      <c r="M126" s="92">
        <v>111</v>
      </c>
      <c r="N126" s="93">
        <f t="shared" si="67"/>
        <v>1266</v>
      </c>
      <c r="P126" s="94">
        <f t="shared" si="68"/>
        <v>303</v>
      </c>
      <c r="Q126" s="94">
        <f t="shared" si="69"/>
        <v>312</v>
      </c>
      <c r="R126" s="94">
        <f t="shared" si="70"/>
        <v>321</v>
      </c>
      <c r="S126" s="94">
        <f t="shared" si="71"/>
        <v>330</v>
      </c>
      <c r="T126" s="95">
        <f t="shared" si="72"/>
        <v>1266</v>
      </c>
      <c r="V126" s="72"/>
    </row>
    <row r="127" spans="1:22" x14ac:dyDescent="0.2">
      <c r="A127" s="13" t="s">
        <v>42</v>
      </c>
      <c r="B127" s="92">
        <v>1</v>
      </c>
      <c r="C127" s="92">
        <v>1</v>
      </c>
      <c r="D127" s="92">
        <v>1</v>
      </c>
      <c r="E127" s="92">
        <v>1</v>
      </c>
      <c r="F127" s="92">
        <v>1</v>
      </c>
      <c r="G127" s="92">
        <v>1</v>
      </c>
      <c r="H127" s="92">
        <v>1</v>
      </c>
      <c r="I127" s="92">
        <v>1</v>
      </c>
      <c r="J127" s="92">
        <v>1</v>
      </c>
      <c r="K127" s="92">
        <v>1</v>
      </c>
      <c r="L127" s="92">
        <v>1</v>
      </c>
      <c r="M127" s="92">
        <v>1</v>
      </c>
      <c r="N127" s="93">
        <f t="shared" si="67"/>
        <v>12</v>
      </c>
      <c r="P127" s="94">
        <f t="shared" si="68"/>
        <v>3</v>
      </c>
      <c r="Q127" s="94">
        <f t="shared" si="69"/>
        <v>3</v>
      </c>
      <c r="R127" s="94">
        <f t="shared" si="70"/>
        <v>3</v>
      </c>
      <c r="S127" s="94">
        <f t="shared" si="71"/>
        <v>3</v>
      </c>
      <c r="T127" s="95">
        <f t="shared" si="72"/>
        <v>12</v>
      </c>
      <c r="V127" s="72"/>
    </row>
    <row r="128" spans="1:22" x14ac:dyDescent="0.2">
      <c r="A128" s="13" t="s">
        <v>43</v>
      </c>
      <c r="B128" s="92">
        <v>1</v>
      </c>
      <c r="C128" s="92">
        <v>1</v>
      </c>
      <c r="D128" s="92">
        <v>1</v>
      </c>
      <c r="E128" s="92">
        <v>1</v>
      </c>
      <c r="F128" s="92">
        <v>1</v>
      </c>
      <c r="G128" s="92">
        <v>1</v>
      </c>
      <c r="H128" s="92">
        <v>1</v>
      </c>
      <c r="I128" s="92">
        <v>1</v>
      </c>
      <c r="J128" s="92">
        <v>1</v>
      </c>
      <c r="K128" s="92">
        <v>1</v>
      </c>
      <c r="L128" s="92">
        <v>1</v>
      </c>
      <c r="M128" s="92">
        <v>1</v>
      </c>
      <c r="N128" s="93">
        <f t="shared" si="67"/>
        <v>12</v>
      </c>
      <c r="P128" s="94">
        <f t="shared" si="68"/>
        <v>3</v>
      </c>
      <c r="Q128" s="94">
        <f t="shared" si="69"/>
        <v>3</v>
      </c>
      <c r="R128" s="94">
        <f t="shared" si="70"/>
        <v>3</v>
      </c>
      <c r="S128" s="94">
        <f t="shared" si="71"/>
        <v>3</v>
      </c>
      <c r="T128" s="95">
        <f t="shared" si="72"/>
        <v>12</v>
      </c>
      <c r="V128" s="72"/>
    </row>
    <row r="129" spans="1:22" x14ac:dyDescent="0.2">
      <c r="A129" s="13" t="s">
        <v>44</v>
      </c>
      <c r="B129" s="92">
        <v>1</v>
      </c>
      <c r="C129" s="92">
        <v>1</v>
      </c>
      <c r="D129" s="92">
        <v>1</v>
      </c>
      <c r="E129" s="92">
        <v>1</v>
      </c>
      <c r="F129" s="92">
        <v>1</v>
      </c>
      <c r="G129" s="92">
        <v>1</v>
      </c>
      <c r="H129" s="92">
        <v>1</v>
      </c>
      <c r="I129" s="92">
        <v>1</v>
      </c>
      <c r="J129" s="92">
        <v>1</v>
      </c>
      <c r="K129" s="92">
        <v>1</v>
      </c>
      <c r="L129" s="92">
        <v>1</v>
      </c>
      <c r="M129" s="92">
        <v>1</v>
      </c>
      <c r="N129" s="93">
        <f t="shared" si="67"/>
        <v>12</v>
      </c>
      <c r="P129" s="96">
        <f t="shared" si="68"/>
        <v>3</v>
      </c>
      <c r="Q129" s="96">
        <f t="shared" si="69"/>
        <v>3</v>
      </c>
      <c r="R129" s="96">
        <f t="shared" si="70"/>
        <v>3</v>
      </c>
      <c r="S129" s="96">
        <f t="shared" si="71"/>
        <v>3</v>
      </c>
      <c r="T129" s="97">
        <f t="shared" si="72"/>
        <v>12</v>
      </c>
      <c r="V129" s="72"/>
    </row>
    <row r="130" spans="1:22" x14ac:dyDescent="0.2">
      <c r="A130" s="7" t="s">
        <v>45</v>
      </c>
      <c r="B130" s="102">
        <f>SUM(B125:B129)</f>
        <v>104</v>
      </c>
      <c r="C130" s="102">
        <f t="shared" ref="C130:N130" si="73">SUM(C125:C129)</f>
        <v>105</v>
      </c>
      <c r="D130" s="102">
        <f t="shared" si="73"/>
        <v>106</v>
      </c>
      <c r="E130" s="102">
        <f t="shared" si="73"/>
        <v>107</v>
      </c>
      <c r="F130" s="102">
        <f t="shared" si="73"/>
        <v>108</v>
      </c>
      <c r="G130" s="102">
        <f t="shared" si="73"/>
        <v>109</v>
      </c>
      <c r="H130" s="102">
        <f t="shared" si="73"/>
        <v>110</v>
      </c>
      <c r="I130" s="102">
        <f t="shared" si="73"/>
        <v>111</v>
      </c>
      <c r="J130" s="102">
        <f t="shared" si="73"/>
        <v>112</v>
      </c>
      <c r="K130" s="102">
        <f t="shared" si="73"/>
        <v>113</v>
      </c>
      <c r="L130" s="102">
        <f t="shared" si="73"/>
        <v>114</v>
      </c>
      <c r="M130" s="102">
        <f t="shared" si="73"/>
        <v>115</v>
      </c>
      <c r="N130" s="102">
        <f t="shared" si="73"/>
        <v>1314</v>
      </c>
      <c r="P130" s="95">
        <f t="shared" si="68"/>
        <v>315</v>
      </c>
      <c r="Q130" s="95">
        <f t="shared" si="69"/>
        <v>324</v>
      </c>
      <c r="R130" s="95">
        <f t="shared" si="70"/>
        <v>333</v>
      </c>
      <c r="S130" s="95">
        <f t="shared" si="71"/>
        <v>342</v>
      </c>
      <c r="T130" s="95">
        <f t="shared" si="72"/>
        <v>1314</v>
      </c>
      <c r="V130" s="72"/>
    </row>
    <row r="131" spans="1:22" x14ac:dyDescent="0.2">
      <c r="A131" s="13"/>
      <c r="B131" s="98"/>
      <c r="C131" s="98"/>
      <c r="D131" s="98"/>
      <c r="E131" s="98"/>
      <c r="F131" s="98"/>
      <c r="G131" s="98"/>
      <c r="H131" s="98"/>
      <c r="I131" s="98"/>
      <c r="J131" s="98"/>
      <c r="K131" s="98"/>
      <c r="L131" s="98"/>
      <c r="M131" s="98"/>
      <c r="N131" s="99"/>
      <c r="P131" s="94"/>
      <c r="Q131" s="94"/>
      <c r="R131" s="94"/>
      <c r="S131" s="94"/>
      <c r="T131" s="95"/>
      <c r="V131" s="72"/>
    </row>
    <row r="132" spans="1:22" x14ac:dyDescent="0.2">
      <c r="A132" s="13" t="s">
        <v>46</v>
      </c>
      <c r="B132" s="98">
        <v>1</v>
      </c>
      <c r="C132" s="98">
        <v>1</v>
      </c>
      <c r="D132" s="98">
        <v>1</v>
      </c>
      <c r="E132" s="98">
        <v>1</v>
      </c>
      <c r="F132" s="98">
        <v>1</v>
      </c>
      <c r="G132" s="98">
        <v>1</v>
      </c>
      <c r="H132" s="98">
        <v>1</v>
      </c>
      <c r="I132" s="98">
        <v>1</v>
      </c>
      <c r="J132" s="98">
        <v>1</v>
      </c>
      <c r="K132" s="98">
        <v>1</v>
      </c>
      <c r="L132" s="98">
        <v>1</v>
      </c>
      <c r="M132" s="98">
        <v>1</v>
      </c>
      <c r="N132" s="99">
        <f t="shared" ref="N132:N134" si="74">SUM(B132:M132)</f>
        <v>12</v>
      </c>
      <c r="P132" s="94">
        <f t="shared" ref="P132:P139" si="75">SUM(B132:D132)</f>
        <v>3</v>
      </c>
      <c r="Q132" s="94">
        <f t="shared" ref="Q132:Q139" si="76">SUM(E132:G132)</f>
        <v>3</v>
      </c>
      <c r="R132" s="94">
        <f t="shared" ref="R132:R139" si="77">SUM(H132:J132)</f>
        <v>3</v>
      </c>
      <c r="S132" s="94">
        <f t="shared" ref="S132:S139" si="78">SUM(K132:M132)</f>
        <v>3</v>
      </c>
      <c r="T132" s="95">
        <f t="shared" ref="T132:T139" si="79">SUM(P132:S132)</f>
        <v>12</v>
      </c>
      <c r="V132" s="72"/>
    </row>
    <row r="133" spans="1:22" x14ac:dyDescent="0.2">
      <c r="A133" s="13" t="s">
        <v>47</v>
      </c>
      <c r="B133" s="94">
        <v>1</v>
      </c>
      <c r="C133" s="94">
        <v>1</v>
      </c>
      <c r="D133" s="94">
        <v>1</v>
      </c>
      <c r="E133" s="94">
        <v>1</v>
      </c>
      <c r="F133" s="94">
        <v>1</v>
      </c>
      <c r="G133" s="94">
        <v>1</v>
      </c>
      <c r="H133" s="94">
        <v>1</v>
      </c>
      <c r="I133" s="94">
        <v>1</v>
      </c>
      <c r="J133" s="94">
        <v>1</v>
      </c>
      <c r="K133" s="94">
        <v>1</v>
      </c>
      <c r="L133" s="94">
        <v>1</v>
      </c>
      <c r="M133" s="94">
        <v>1</v>
      </c>
      <c r="N133" s="95">
        <f t="shared" si="74"/>
        <v>12</v>
      </c>
      <c r="P133" s="94">
        <f t="shared" si="75"/>
        <v>3</v>
      </c>
      <c r="Q133" s="94">
        <f t="shared" si="76"/>
        <v>3</v>
      </c>
      <c r="R133" s="94">
        <f t="shared" si="77"/>
        <v>3</v>
      </c>
      <c r="S133" s="94">
        <f t="shared" si="78"/>
        <v>3</v>
      </c>
      <c r="T133" s="95">
        <f t="shared" si="79"/>
        <v>12</v>
      </c>
      <c r="V133" s="72"/>
    </row>
    <row r="134" spans="1:22" x14ac:dyDescent="0.2">
      <c r="A134" s="13" t="s">
        <v>48</v>
      </c>
      <c r="B134" s="98">
        <v>200</v>
      </c>
      <c r="C134" s="98">
        <v>201</v>
      </c>
      <c r="D134" s="98">
        <v>202</v>
      </c>
      <c r="E134" s="98">
        <v>203</v>
      </c>
      <c r="F134" s="98">
        <v>204</v>
      </c>
      <c r="G134" s="98">
        <v>205</v>
      </c>
      <c r="H134" s="98">
        <v>206</v>
      </c>
      <c r="I134" s="98">
        <v>207</v>
      </c>
      <c r="J134" s="98">
        <v>208</v>
      </c>
      <c r="K134" s="98">
        <v>209</v>
      </c>
      <c r="L134" s="98">
        <v>210</v>
      </c>
      <c r="M134" s="98">
        <v>211</v>
      </c>
      <c r="N134" s="99">
        <f t="shared" si="74"/>
        <v>2466</v>
      </c>
      <c r="P134" s="94">
        <f t="shared" si="75"/>
        <v>603</v>
      </c>
      <c r="Q134" s="94">
        <f t="shared" si="76"/>
        <v>612</v>
      </c>
      <c r="R134" s="94">
        <f t="shared" si="77"/>
        <v>621</v>
      </c>
      <c r="S134" s="94">
        <f t="shared" si="78"/>
        <v>630</v>
      </c>
      <c r="T134" s="95">
        <f t="shared" si="79"/>
        <v>2466</v>
      </c>
      <c r="V134" s="72"/>
    </row>
    <row r="135" spans="1:22" x14ac:dyDescent="0.2">
      <c r="A135" s="13" t="s">
        <v>49</v>
      </c>
      <c r="B135" s="98">
        <v>1</v>
      </c>
      <c r="C135" s="98">
        <v>1</v>
      </c>
      <c r="D135" s="98">
        <v>1</v>
      </c>
      <c r="E135" s="98">
        <v>1</v>
      </c>
      <c r="F135" s="98">
        <v>1</v>
      </c>
      <c r="G135" s="98">
        <v>1</v>
      </c>
      <c r="H135" s="98">
        <v>1</v>
      </c>
      <c r="I135" s="98">
        <v>1</v>
      </c>
      <c r="J135" s="98">
        <v>1</v>
      </c>
      <c r="K135" s="98">
        <v>1</v>
      </c>
      <c r="L135" s="98">
        <v>1</v>
      </c>
      <c r="M135" s="98">
        <v>1</v>
      </c>
      <c r="N135" s="99"/>
      <c r="P135" s="94">
        <f t="shared" si="75"/>
        <v>3</v>
      </c>
      <c r="Q135" s="94">
        <f t="shared" si="76"/>
        <v>3</v>
      </c>
      <c r="R135" s="94">
        <f t="shared" si="77"/>
        <v>3</v>
      </c>
      <c r="S135" s="94">
        <f t="shared" si="78"/>
        <v>3</v>
      </c>
      <c r="T135" s="95">
        <f t="shared" si="79"/>
        <v>12</v>
      </c>
      <c r="V135" s="72"/>
    </row>
    <row r="136" spans="1:22" x14ac:dyDescent="0.2">
      <c r="A136" s="13" t="s">
        <v>50</v>
      </c>
      <c r="B136" s="98">
        <v>1</v>
      </c>
      <c r="C136" s="98">
        <v>1</v>
      </c>
      <c r="D136" s="98">
        <v>1</v>
      </c>
      <c r="E136" s="98">
        <v>1</v>
      </c>
      <c r="F136" s="98">
        <v>1</v>
      </c>
      <c r="G136" s="98">
        <v>1</v>
      </c>
      <c r="H136" s="98">
        <v>1</v>
      </c>
      <c r="I136" s="98">
        <v>1</v>
      </c>
      <c r="J136" s="98">
        <v>1</v>
      </c>
      <c r="K136" s="98">
        <v>1</v>
      </c>
      <c r="L136" s="98">
        <v>1</v>
      </c>
      <c r="M136" s="98">
        <v>1</v>
      </c>
      <c r="N136" s="99">
        <f t="shared" ref="N136:N139" si="80">SUM(B136:M136)</f>
        <v>12</v>
      </c>
      <c r="P136" s="94">
        <f t="shared" si="75"/>
        <v>3</v>
      </c>
      <c r="Q136" s="94">
        <f t="shared" si="76"/>
        <v>3</v>
      </c>
      <c r="R136" s="94">
        <f t="shared" si="77"/>
        <v>3</v>
      </c>
      <c r="S136" s="94">
        <f t="shared" si="78"/>
        <v>3</v>
      </c>
      <c r="T136" s="95">
        <f t="shared" si="79"/>
        <v>12</v>
      </c>
      <c r="V136" s="72"/>
    </row>
    <row r="137" spans="1:22" x14ac:dyDescent="0.2">
      <c r="A137" s="13" t="s">
        <v>51</v>
      </c>
      <c r="B137" s="98">
        <v>1</v>
      </c>
      <c r="C137" s="98">
        <v>1</v>
      </c>
      <c r="D137" s="98">
        <v>1</v>
      </c>
      <c r="E137" s="98">
        <v>1</v>
      </c>
      <c r="F137" s="98">
        <v>1</v>
      </c>
      <c r="G137" s="98">
        <v>1</v>
      </c>
      <c r="H137" s="98">
        <v>1</v>
      </c>
      <c r="I137" s="98">
        <v>1</v>
      </c>
      <c r="J137" s="98">
        <v>1</v>
      </c>
      <c r="K137" s="98">
        <v>1</v>
      </c>
      <c r="L137" s="98">
        <v>1</v>
      </c>
      <c r="M137" s="98">
        <v>1</v>
      </c>
      <c r="N137" s="99">
        <f t="shared" si="80"/>
        <v>12</v>
      </c>
      <c r="P137" s="94">
        <f t="shared" si="75"/>
        <v>3</v>
      </c>
      <c r="Q137" s="94">
        <f t="shared" si="76"/>
        <v>3</v>
      </c>
      <c r="R137" s="94">
        <f t="shared" si="77"/>
        <v>3</v>
      </c>
      <c r="S137" s="94">
        <f t="shared" si="78"/>
        <v>3</v>
      </c>
      <c r="T137" s="95">
        <f t="shared" si="79"/>
        <v>12</v>
      </c>
      <c r="V137" s="72"/>
    </row>
    <row r="138" spans="1:22" x14ac:dyDescent="0.2">
      <c r="A138" s="13" t="s">
        <v>52</v>
      </c>
      <c r="B138" s="98">
        <v>1</v>
      </c>
      <c r="C138" s="98">
        <v>1</v>
      </c>
      <c r="D138" s="98">
        <v>1</v>
      </c>
      <c r="E138" s="98">
        <v>1</v>
      </c>
      <c r="F138" s="98">
        <v>1</v>
      </c>
      <c r="G138" s="98">
        <v>1</v>
      </c>
      <c r="H138" s="98">
        <v>1</v>
      </c>
      <c r="I138" s="98">
        <v>1</v>
      </c>
      <c r="J138" s="98">
        <v>1</v>
      </c>
      <c r="K138" s="98">
        <v>1</v>
      </c>
      <c r="L138" s="98">
        <v>1</v>
      </c>
      <c r="M138" s="98">
        <v>1</v>
      </c>
      <c r="N138" s="99">
        <f t="shared" si="80"/>
        <v>12</v>
      </c>
      <c r="P138" s="96">
        <f t="shared" si="75"/>
        <v>3</v>
      </c>
      <c r="Q138" s="96">
        <f t="shared" si="76"/>
        <v>3</v>
      </c>
      <c r="R138" s="96">
        <f t="shared" si="77"/>
        <v>3</v>
      </c>
      <c r="S138" s="96">
        <f t="shared" si="78"/>
        <v>3</v>
      </c>
      <c r="T138" s="97">
        <f t="shared" si="79"/>
        <v>12</v>
      </c>
      <c r="V138" s="72"/>
    </row>
    <row r="139" spans="1:22" x14ac:dyDescent="0.2">
      <c r="A139" s="7" t="s">
        <v>53</v>
      </c>
      <c r="B139" s="103">
        <f>SUM(B132:B138)</f>
        <v>206</v>
      </c>
      <c r="C139" s="103">
        <f t="shared" ref="C139:M139" si="81">SUM(C132:C138)</f>
        <v>207</v>
      </c>
      <c r="D139" s="103">
        <f t="shared" si="81"/>
        <v>208</v>
      </c>
      <c r="E139" s="103">
        <f t="shared" si="81"/>
        <v>209</v>
      </c>
      <c r="F139" s="103">
        <f t="shared" si="81"/>
        <v>210</v>
      </c>
      <c r="G139" s="103">
        <f t="shared" si="81"/>
        <v>211</v>
      </c>
      <c r="H139" s="103">
        <f t="shared" si="81"/>
        <v>212</v>
      </c>
      <c r="I139" s="103">
        <f t="shared" si="81"/>
        <v>213</v>
      </c>
      <c r="J139" s="103">
        <f t="shared" si="81"/>
        <v>214</v>
      </c>
      <c r="K139" s="103">
        <f t="shared" si="81"/>
        <v>215</v>
      </c>
      <c r="L139" s="103">
        <f t="shared" si="81"/>
        <v>216</v>
      </c>
      <c r="M139" s="103">
        <f t="shared" si="81"/>
        <v>217</v>
      </c>
      <c r="N139" s="103">
        <f t="shared" si="80"/>
        <v>2538</v>
      </c>
      <c r="P139" s="95">
        <f t="shared" si="75"/>
        <v>621</v>
      </c>
      <c r="Q139" s="95">
        <f t="shared" si="76"/>
        <v>630</v>
      </c>
      <c r="R139" s="95">
        <f t="shared" si="77"/>
        <v>639</v>
      </c>
      <c r="S139" s="95">
        <f t="shared" si="78"/>
        <v>648</v>
      </c>
      <c r="T139" s="95">
        <f t="shared" si="79"/>
        <v>2538</v>
      </c>
      <c r="V139" s="72"/>
    </row>
    <row r="140" spans="1:22" x14ac:dyDescent="0.2">
      <c r="B140" s="98"/>
      <c r="C140" s="98"/>
      <c r="D140" s="98"/>
      <c r="E140" s="98"/>
      <c r="F140" s="98"/>
      <c r="G140" s="98"/>
      <c r="H140" s="98"/>
      <c r="I140" s="98"/>
      <c r="J140" s="98"/>
      <c r="K140" s="98"/>
      <c r="L140" s="98"/>
      <c r="M140" s="98"/>
      <c r="N140" s="98"/>
      <c r="P140" s="94"/>
      <c r="Q140" s="94"/>
      <c r="R140" s="94"/>
      <c r="S140" s="94"/>
      <c r="T140" s="95"/>
      <c r="V140" s="72"/>
    </row>
    <row r="141" spans="1:22" x14ac:dyDescent="0.2">
      <c r="A141" s="38" t="s">
        <v>54</v>
      </c>
      <c r="B141" s="98">
        <v>1</v>
      </c>
      <c r="C141" s="98">
        <v>1</v>
      </c>
      <c r="D141" s="98">
        <v>1</v>
      </c>
      <c r="E141" s="98">
        <v>1</v>
      </c>
      <c r="F141" s="98">
        <v>1</v>
      </c>
      <c r="G141" s="98">
        <v>1</v>
      </c>
      <c r="H141" s="98">
        <v>1</v>
      </c>
      <c r="I141" s="98">
        <v>1</v>
      </c>
      <c r="J141" s="98">
        <v>1</v>
      </c>
      <c r="K141" s="98">
        <v>1</v>
      </c>
      <c r="L141" s="98">
        <v>1</v>
      </c>
      <c r="M141" s="98">
        <v>1</v>
      </c>
      <c r="N141" s="99">
        <f t="shared" ref="N141:N149" si="82">SUM(B141:M141)</f>
        <v>12</v>
      </c>
      <c r="P141" s="94">
        <f t="shared" ref="P141:P149" si="83">SUM(B141:D141)</f>
        <v>3</v>
      </c>
      <c r="Q141" s="94">
        <f t="shared" ref="Q141:Q149" si="84">SUM(E141:G141)</f>
        <v>3</v>
      </c>
      <c r="R141" s="94">
        <f t="shared" ref="R141:R149" si="85">SUM(H141:J141)</f>
        <v>3</v>
      </c>
      <c r="S141" s="94">
        <f t="shared" ref="S141:S149" si="86">SUM(K141:M141)</f>
        <v>3</v>
      </c>
      <c r="T141" s="95">
        <f t="shared" ref="T141:T149" si="87">SUM(P141:S141)</f>
        <v>12</v>
      </c>
      <c r="V141" s="72"/>
    </row>
    <row r="142" spans="1:22" x14ac:dyDescent="0.2">
      <c r="A142" s="38" t="s">
        <v>55</v>
      </c>
      <c r="B142" s="98">
        <v>100</v>
      </c>
      <c r="C142" s="98">
        <v>101</v>
      </c>
      <c r="D142" s="98">
        <v>102</v>
      </c>
      <c r="E142" s="98">
        <v>103</v>
      </c>
      <c r="F142" s="98">
        <v>104</v>
      </c>
      <c r="G142" s="98">
        <v>105</v>
      </c>
      <c r="H142" s="98">
        <v>106</v>
      </c>
      <c r="I142" s="98">
        <v>107</v>
      </c>
      <c r="J142" s="98">
        <v>108</v>
      </c>
      <c r="K142" s="98">
        <v>109</v>
      </c>
      <c r="L142" s="98">
        <v>110</v>
      </c>
      <c r="M142" s="98">
        <v>111</v>
      </c>
      <c r="N142" s="99">
        <f t="shared" si="82"/>
        <v>1266</v>
      </c>
      <c r="P142" s="94">
        <f t="shared" si="83"/>
        <v>303</v>
      </c>
      <c r="Q142" s="94">
        <f t="shared" si="84"/>
        <v>312</v>
      </c>
      <c r="R142" s="94">
        <f t="shared" si="85"/>
        <v>321</v>
      </c>
      <c r="S142" s="94">
        <f t="shared" si="86"/>
        <v>330</v>
      </c>
      <c r="T142" s="95">
        <f t="shared" si="87"/>
        <v>1266</v>
      </c>
    </row>
    <row r="143" spans="1:22" x14ac:dyDescent="0.2">
      <c r="A143" s="38" t="s">
        <v>56</v>
      </c>
      <c r="B143" s="98">
        <v>1</v>
      </c>
      <c r="C143" s="98">
        <v>1</v>
      </c>
      <c r="D143" s="98">
        <v>1</v>
      </c>
      <c r="E143" s="98">
        <v>1</v>
      </c>
      <c r="F143" s="98">
        <v>1</v>
      </c>
      <c r="G143" s="98">
        <v>1</v>
      </c>
      <c r="H143" s="98">
        <v>1</v>
      </c>
      <c r="I143" s="98">
        <v>1</v>
      </c>
      <c r="J143" s="98">
        <v>1</v>
      </c>
      <c r="K143" s="98">
        <v>1</v>
      </c>
      <c r="L143" s="98">
        <v>1</v>
      </c>
      <c r="M143" s="98">
        <v>1</v>
      </c>
      <c r="N143" s="99">
        <f t="shared" si="82"/>
        <v>12</v>
      </c>
      <c r="P143" s="94">
        <f t="shared" si="83"/>
        <v>3</v>
      </c>
      <c r="Q143" s="94">
        <f t="shared" si="84"/>
        <v>3</v>
      </c>
      <c r="R143" s="94">
        <f t="shared" si="85"/>
        <v>3</v>
      </c>
      <c r="S143" s="94">
        <f t="shared" si="86"/>
        <v>3</v>
      </c>
      <c r="T143" s="95">
        <f t="shared" si="87"/>
        <v>12</v>
      </c>
    </row>
    <row r="144" spans="1:22" x14ac:dyDescent="0.2">
      <c r="A144" s="38" t="s">
        <v>57</v>
      </c>
      <c r="B144" s="92">
        <v>1</v>
      </c>
      <c r="C144" s="92">
        <v>1</v>
      </c>
      <c r="D144" s="92">
        <v>1</v>
      </c>
      <c r="E144" s="92">
        <v>1</v>
      </c>
      <c r="F144" s="92">
        <v>1</v>
      </c>
      <c r="G144" s="92">
        <v>1</v>
      </c>
      <c r="H144" s="92">
        <v>1</v>
      </c>
      <c r="I144" s="92">
        <v>1</v>
      </c>
      <c r="J144" s="92">
        <v>1</v>
      </c>
      <c r="K144" s="92">
        <v>1</v>
      </c>
      <c r="L144" s="92">
        <v>1</v>
      </c>
      <c r="M144" s="92">
        <v>1</v>
      </c>
      <c r="N144" s="99">
        <f t="shared" si="82"/>
        <v>12</v>
      </c>
      <c r="P144" s="94">
        <f t="shared" si="83"/>
        <v>3</v>
      </c>
      <c r="Q144" s="94">
        <f t="shared" si="84"/>
        <v>3</v>
      </c>
      <c r="R144" s="94">
        <f t="shared" si="85"/>
        <v>3</v>
      </c>
      <c r="S144" s="94">
        <f t="shared" si="86"/>
        <v>3</v>
      </c>
      <c r="T144" s="95">
        <f t="shared" si="87"/>
        <v>12</v>
      </c>
    </row>
    <row r="145" spans="1:20" x14ac:dyDescent="0.2">
      <c r="A145" s="38" t="s">
        <v>58</v>
      </c>
      <c r="B145" s="92">
        <v>1</v>
      </c>
      <c r="C145" s="92">
        <v>1</v>
      </c>
      <c r="D145" s="92">
        <v>1</v>
      </c>
      <c r="E145" s="92">
        <v>1</v>
      </c>
      <c r="F145" s="92">
        <v>1</v>
      </c>
      <c r="G145" s="92">
        <v>1</v>
      </c>
      <c r="H145" s="92">
        <v>1</v>
      </c>
      <c r="I145" s="92">
        <v>1</v>
      </c>
      <c r="J145" s="92">
        <v>1</v>
      </c>
      <c r="K145" s="92">
        <v>1</v>
      </c>
      <c r="L145" s="92">
        <v>1</v>
      </c>
      <c r="M145" s="92">
        <v>1</v>
      </c>
      <c r="N145" s="99">
        <f t="shared" si="82"/>
        <v>12</v>
      </c>
      <c r="P145" s="94">
        <f t="shared" si="83"/>
        <v>3</v>
      </c>
      <c r="Q145" s="94">
        <f t="shared" si="84"/>
        <v>3</v>
      </c>
      <c r="R145" s="94">
        <f t="shared" si="85"/>
        <v>3</v>
      </c>
      <c r="S145" s="94">
        <f t="shared" si="86"/>
        <v>3</v>
      </c>
      <c r="T145" s="95">
        <f t="shared" si="87"/>
        <v>12</v>
      </c>
    </row>
    <row r="146" spans="1:20" x14ac:dyDescent="0.2">
      <c r="A146" s="38" t="s">
        <v>59</v>
      </c>
      <c r="B146" s="92">
        <v>50</v>
      </c>
      <c r="C146" s="92">
        <v>51</v>
      </c>
      <c r="D146" s="92">
        <v>52</v>
      </c>
      <c r="E146" s="92">
        <v>53</v>
      </c>
      <c r="F146" s="92">
        <v>54</v>
      </c>
      <c r="G146" s="92">
        <v>55</v>
      </c>
      <c r="H146" s="92">
        <v>56</v>
      </c>
      <c r="I146" s="92">
        <v>57</v>
      </c>
      <c r="J146" s="92">
        <v>58</v>
      </c>
      <c r="K146" s="92">
        <v>59</v>
      </c>
      <c r="L146" s="92">
        <v>60</v>
      </c>
      <c r="M146" s="92">
        <v>61</v>
      </c>
      <c r="N146" s="99">
        <f t="shared" si="82"/>
        <v>666</v>
      </c>
      <c r="P146" s="94">
        <f t="shared" si="83"/>
        <v>153</v>
      </c>
      <c r="Q146" s="94">
        <f t="shared" si="84"/>
        <v>162</v>
      </c>
      <c r="R146" s="94">
        <f t="shared" si="85"/>
        <v>171</v>
      </c>
      <c r="S146" s="94">
        <f t="shared" si="86"/>
        <v>180</v>
      </c>
      <c r="T146" s="95">
        <f t="shared" si="87"/>
        <v>666</v>
      </c>
    </row>
    <row r="147" spans="1:20" x14ac:dyDescent="0.2">
      <c r="A147" s="38" t="s">
        <v>60</v>
      </c>
      <c r="B147" s="92">
        <v>1</v>
      </c>
      <c r="C147" s="92">
        <v>1</v>
      </c>
      <c r="D147" s="92">
        <v>1</v>
      </c>
      <c r="E147" s="92">
        <v>1</v>
      </c>
      <c r="F147" s="92">
        <v>1</v>
      </c>
      <c r="G147" s="92">
        <v>1</v>
      </c>
      <c r="H147" s="92">
        <v>1</v>
      </c>
      <c r="I147" s="92">
        <v>1</v>
      </c>
      <c r="J147" s="92">
        <v>1</v>
      </c>
      <c r="K147" s="92">
        <v>1</v>
      </c>
      <c r="L147" s="92">
        <v>1</v>
      </c>
      <c r="M147" s="92">
        <v>1</v>
      </c>
      <c r="N147" s="99">
        <f t="shared" si="82"/>
        <v>12</v>
      </c>
      <c r="P147" s="94">
        <f t="shared" si="83"/>
        <v>3</v>
      </c>
      <c r="Q147" s="94">
        <f t="shared" si="84"/>
        <v>3</v>
      </c>
      <c r="R147" s="94">
        <f t="shared" si="85"/>
        <v>3</v>
      </c>
      <c r="S147" s="94">
        <f t="shared" si="86"/>
        <v>3</v>
      </c>
      <c r="T147" s="95">
        <f t="shared" si="87"/>
        <v>12</v>
      </c>
    </row>
    <row r="148" spans="1:20" x14ac:dyDescent="0.2">
      <c r="A148" s="38" t="s">
        <v>61</v>
      </c>
      <c r="B148" s="92">
        <v>1</v>
      </c>
      <c r="C148" s="92">
        <v>1</v>
      </c>
      <c r="D148" s="92">
        <v>1</v>
      </c>
      <c r="E148" s="92">
        <v>1</v>
      </c>
      <c r="F148" s="92">
        <v>1</v>
      </c>
      <c r="G148" s="92">
        <v>1</v>
      </c>
      <c r="H148" s="92">
        <v>1</v>
      </c>
      <c r="I148" s="92">
        <v>1</v>
      </c>
      <c r="J148" s="92">
        <v>1</v>
      </c>
      <c r="K148" s="92">
        <v>1</v>
      </c>
      <c r="L148" s="92">
        <v>1</v>
      </c>
      <c r="M148" s="92">
        <v>1</v>
      </c>
      <c r="N148" s="99">
        <f t="shared" si="82"/>
        <v>12</v>
      </c>
      <c r="P148" s="96">
        <f t="shared" si="83"/>
        <v>3</v>
      </c>
      <c r="Q148" s="96">
        <f t="shared" si="84"/>
        <v>3</v>
      </c>
      <c r="R148" s="96">
        <f t="shared" si="85"/>
        <v>3</v>
      </c>
      <c r="S148" s="96">
        <f t="shared" si="86"/>
        <v>3</v>
      </c>
      <c r="T148" s="97">
        <f t="shared" si="87"/>
        <v>12</v>
      </c>
    </row>
    <row r="149" spans="1:20" x14ac:dyDescent="0.2">
      <c r="A149" s="39" t="s">
        <v>62</v>
      </c>
      <c r="B149" s="102">
        <f>SUM(B141:B148)</f>
        <v>156</v>
      </c>
      <c r="C149" s="102">
        <f t="shared" ref="C149:M149" si="88">SUM(C141:C148)</f>
        <v>158</v>
      </c>
      <c r="D149" s="102">
        <f t="shared" si="88"/>
        <v>160</v>
      </c>
      <c r="E149" s="102">
        <f t="shared" si="88"/>
        <v>162</v>
      </c>
      <c r="F149" s="102">
        <f t="shared" si="88"/>
        <v>164</v>
      </c>
      <c r="G149" s="102">
        <f t="shared" si="88"/>
        <v>166</v>
      </c>
      <c r="H149" s="102">
        <f t="shared" si="88"/>
        <v>168</v>
      </c>
      <c r="I149" s="102">
        <f t="shared" si="88"/>
        <v>170</v>
      </c>
      <c r="J149" s="102">
        <f t="shared" si="88"/>
        <v>172</v>
      </c>
      <c r="K149" s="102">
        <f t="shared" si="88"/>
        <v>174</v>
      </c>
      <c r="L149" s="102">
        <f t="shared" si="88"/>
        <v>176</v>
      </c>
      <c r="M149" s="102">
        <f t="shared" si="88"/>
        <v>178</v>
      </c>
      <c r="N149" s="102">
        <f t="shared" si="82"/>
        <v>2004</v>
      </c>
      <c r="P149" s="95">
        <f t="shared" si="83"/>
        <v>474</v>
      </c>
      <c r="Q149" s="95">
        <f t="shared" si="84"/>
        <v>492</v>
      </c>
      <c r="R149" s="95">
        <f t="shared" si="85"/>
        <v>510</v>
      </c>
      <c r="S149" s="95">
        <f t="shared" si="86"/>
        <v>528</v>
      </c>
      <c r="T149" s="95">
        <f t="shared" si="87"/>
        <v>2004</v>
      </c>
    </row>
    <row r="150" spans="1:20" x14ac:dyDescent="0.2">
      <c r="B150" s="92"/>
      <c r="C150" s="92"/>
      <c r="D150" s="92"/>
      <c r="E150" s="92"/>
      <c r="F150" s="92"/>
      <c r="G150" s="92"/>
      <c r="H150" s="92"/>
      <c r="I150" s="92"/>
      <c r="J150" s="92"/>
      <c r="K150" s="92"/>
      <c r="L150" s="92"/>
      <c r="M150" s="92"/>
      <c r="N150" s="93"/>
      <c r="P150" s="94"/>
      <c r="Q150" s="94"/>
      <c r="R150" s="94"/>
      <c r="S150" s="94"/>
      <c r="T150" s="95"/>
    </row>
    <row r="151" spans="1:20" x14ac:dyDescent="0.2">
      <c r="A151" s="39" t="s">
        <v>63</v>
      </c>
      <c r="B151" s="93">
        <f t="shared" ref="B151:N151" si="89">B106+B113+B123+B130+B139+B149</f>
        <v>2282</v>
      </c>
      <c r="C151" s="93">
        <f t="shared" si="89"/>
        <v>2288</v>
      </c>
      <c r="D151" s="93">
        <f t="shared" si="89"/>
        <v>2294</v>
      </c>
      <c r="E151" s="93">
        <f t="shared" si="89"/>
        <v>2300</v>
      </c>
      <c r="F151" s="93">
        <f t="shared" si="89"/>
        <v>2306</v>
      </c>
      <c r="G151" s="93">
        <f t="shared" si="89"/>
        <v>2312</v>
      </c>
      <c r="H151" s="93">
        <f t="shared" si="89"/>
        <v>2318</v>
      </c>
      <c r="I151" s="93">
        <f t="shared" si="89"/>
        <v>2324</v>
      </c>
      <c r="J151" s="93">
        <f t="shared" si="89"/>
        <v>2330</v>
      </c>
      <c r="K151" s="93">
        <f t="shared" si="89"/>
        <v>2336</v>
      </c>
      <c r="L151" s="93">
        <f t="shared" si="89"/>
        <v>2342</v>
      </c>
      <c r="M151" s="93">
        <f t="shared" si="89"/>
        <v>2348</v>
      </c>
      <c r="N151" s="93">
        <f t="shared" si="89"/>
        <v>27780</v>
      </c>
      <c r="P151" s="95">
        <f t="shared" ref="P151" si="90">SUM(B151:D151)</f>
        <v>6864</v>
      </c>
      <c r="Q151" s="95">
        <f t="shared" ref="Q151" si="91">SUM(E151:G151)</f>
        <v>6918</v>
      </c>
      <c r="R151" s="95">
        <f t="shared" ref="R151" si="92">SUM(H151:J151)</f>
        <v>6972</v>
      </c>
      <c r="S151" s="95">
        <f t="shared" ref="S151" si="93">SUM(K151:M151)</f>
        <v>7026</v>
      </c>
      <c r="T151" s="95">
        <f t="shared" ref="T151" si="94">SUM(P151:S151)</f>
        <v>27780</v>
      </c>
    </row>
    <row r="152" spans="1:20" x14ac:dyDescent="0.2">
      <c r="B152" s="92"/>
      <c r="C152" s="92"/>
      <c r="D152" s="92"/>
      <c r="E152" s="92"/>
      <c r="F152" s="92"/>
      <c r="G152" s="92"/>
      <c r="H152" s="92"/>
      <c r="I152" s="92"/>
      <c r="J152" s="92"/>
      <c r="K152" s="92"/>
      <c r="L152" s="92"/>
      <c r="M152" s="92"/>
      <c r="N152" s="93"/>
      <c r="P152" s="94"/>
      <c r="Q152" s="94"/>
      <c r="R152" s="94"/>
      <c r="S152" s="94"/>
      <c r="T152" s="95"/>
    </row>
    <row r="153" spans="1:20" x14ac:dyDescent="0.2">
      <c r="A153" s="7" t="s">
        <v>64</v>
      </c>
      <c r="B153" s="93">
        <f>B83+B96-B151</f>
        <v>2221</v>
      </c>
      <c r="C153" s="93">
        <f t="shared" ref="C153:M153" si="95">C83+C96-C151</f>
        <v>2442</v>
      </c>
      <c r="D153" s="93">
        <f t="shared" si="95"/>
        <v>2663</v>
      </c>
      <c r="E153" s="93">
        <f t="shared" si="95"/>
        <v>2884</v>
      </c>
      <c r="F153" s="93">
        <f t="shared" si="95"/>
        <v>3105</v>
      </c>
      <c r="G153" s="93">
        <f t="shared" si="95"/>
        <v>3326</v>
      </c>
      <c r="H153" s="93">
        <f t="shared" si="95"/>
        <v>3547</v>
      </c>
      <c r="I153" s="93">
        <f t="shared" si="95"/>
        <v>3768</v>
      </c>
      <c r="J153" s="93">
        <f t="shared" si="95"/>
        <v>3989</v>
      </c>
      <c r="K153" s="93">
        <f t="shared" si="95"/>
        <v>4210</v>
      </c>
      <c r="L153" s="93">
        <f t="shared" si="95"/>
        <v>4431</v>
      </c>
      <c r="M153" s="93">
        <f t="shared" si="95"/>
        <v>4652</v>
      </c>
      <c r="N153" s="93">
        <f>M153</f>
        <v>4652</v>
      </c>
      <c r="P153" s="95">
        <f>SUM(B153:D153)</f>
        <v>7326</v>
      </c>
      <c r="Q153" s="95">
        <f>SUM(E153:G153)</f>
        <v>9315</v>
      </c>
      <c r="R153" s="95">
        <f t="shared" ref="R153" si="96">SUM(H153:J153)</f>
        <v>11304</v>
      </c>
      <c r="S153" s="95">
        <f>SUM(K153:M153)</f>
        <v>13293</v>
      </c>
      <c r="T153" s="95">
        <f>S153</f>
        <v>13293</v>
      </c>
    </row>
    <row r="157" spans="1:20" hidden="1" x14ac:dyDescent="0.2">
      <c r="J157" s="91" t="s">
        <v>92</v>
      </c>
    </row>
    <row r="158" spans="1:20" hidden="1" x14ac:dyDescent="0.2">
      <c r="J158" s="91" t="s">
        <v>93</v>
      </c>
    </row>
    <row r="159" spans="1:20" hidden="1" x14ac:dyDescent="0.2">
      <c r="J159" s="91" t="s">
        <v>70</v>
      </c>
    </row>
    <row r="160" spans="1:20" hidden="1" x14ac:dyDescent="0.2">
      <c r="J160" s="91" t="s">
        <v>71</v>
      </c>
    </row>
    <row r="161" spans="1:20" hidden="1" x14ac:dyDescent="0.2">
      <c r="J161" s="91" t="s">
        <v>72</v>
      </c>
    </row>
    <row r="162" spans="1:20" hidden="1" x14ac:dyDescent="0.2">
      <c r="J162" s="91" t="s">
        <v>73</v>
      </c>
    </row>
    <row r="163" spans="1:20" hidden="1" x14ac:dyDescent="0.2">
      <c r="J163" s="91" t="s">
        <v>74</v>
      </c>
    </row>
    <row r="164" spans="1:20" hidden="1" x14ac:dyDescent="0.2">
      <c r="J164" s="91" t="s">
        <v>75</v>
      </c>
    </row>
    <row r="165" spans="1:20" hidden="1" x14ac:dyDescent="0.2">
      <c r="J165" s="91" t="s">
        <v>94</v>
      </c>
    </row>
    <row r="166" spans="1:20" hidden="1" x14ac:dyDescent="0.2">
      <c r="J166" s="91" t="s">
        <v>2</v>
      </c>
    </row>
    <row r="167" spans="1:20" hidden="1" x14ac:dyDescent="0.2">
      <c r="J167" s="91" t="s">
        <v>95</v>
      </c>
    </row>
    <row r="168" spans="1:20" hidden="1" x14ac:dyDescent="0.2">
      <c r="J168" s="91" t="s">
        <v>96</v>
      </c>
    </row>
    <row r="169" spans="1:20" hidden="1" x14ac:dyDescent="0.2">
      <c r="A169" s="45"/>
    </row>
    <row r="170" spans="1:20" x14ac:dyDescent="0.2">
      <c r="A170" s="13"/>
      <c r="B170" s="120" t="s">
        <v>97</v>
      </c>
      <c r="C170" s="120"/>
      <c r="D170" s="120"/>
      <c r="E170" s="120"/>
      <c r="F170" s="120"/>
      <c r="G170" s="120"/>
      <c r="H170" s="120"/>
      <c r="I170" s="120"/>
      <c r="J170" s="120"/>
      <c r="K170" s="120"/>
      <c r="L170" s="120"/>
      <c r="M170" s="120"/>
      <c r="N170" s="120"/>
      <c r="P170" s="121" t="s">
        <v>98</v>
      </c>
      <c r="Q170" s="121"/>
      <c r="R170" s="121"/>
      <c r="S170" s="121"/>
      <c r="T170" s="121"/>
    </row>
    <row r="171" spans="1:20" x14ac:dyDescent="0.2">
      <c r="A171" s="45"/>
      <c r="B171" s="48" t="s">
        <v>68</v>
      </c>
      <c r="C171" s="48" t="s">
        <v>69</v>
      </c>
      <c r="D171" s="48" t="s">
        <v>70</v>
      </c>
      <c r="E171" s="48" t="s">
        <v>71</v>
      </c>
      <c r="F171" s="48" t="s">
        <v>72</v>
      </c>
      <c r="G171" s="49" t="s">
        <v>73</v>
      </c>
      <c r="H171" s="50" t="s">
        <v>74</v>
      </c>
      <c r="I171" s="50" t="s">
        <v>75</v>
      </c>
      <c r="J171" s="50" t="s">
        <v>76</v>
      </c>
      <c r="K171" s="51" t="s">
        <v>77</v>
      </c>
      <c r="L171" s="51" t="s">
        <v>78</v>
      </c>
      <c r="M171" s="51" t="s">
        <v>79</v>
      </c>
      <c r="N171" s="59"/>
      <c r="P171" s="53"/>
      <c r="Q171" s="53"/>
      <c r="R171" s="53"/>
      <c r="S171" s="53"/>
      <c r="T171" s="53"/>
    </row>
    <row r="172" spans="1:20" ht="13.5" thickBot="1" x14ac:dyDescent="0.25">
      <c r="A172" s="45"/>
      <c r="B172" s="56"/>
      <c r="C172" s="56"/>
      <c r="D172" s="56"/>
      <c r="E172" s="56"/>
      <c r="F172" s="56"/>
      <c r="G172" s="57"/>
      <c r="H172" s="58"/>
      <c r="I172" s="58"/>
      <c r="J172" s="58"/>
      <c r="K172" s="59"/>
      <c r="L172" s="59"/>
      <c r="M172" s="59"/>
      <c r="N172" s="59"/>
      <c r="P172" s="53"/>
      <c r="Q172" s="53"/>
      <c r="R172" s="53"/>
      <c r="S172" s="53"/>
      <c r="T172" s="53"/>
    </row>
    <row r="173" spans="1:20" ht="13.5" thickBot="1" x14ac:dyDescent="0.25">
      <c r="A173" s="45" t="s">
        <v>80</v>
      </c>
      <c r="B173" s="60">
        <v>2000</v>
      </c>
      <c r="C173" s="61">
        <f>B177</f>
        <v>2221</v>
      </c>
      <c r="D173" s="61">
        <f t="shared" ref="D173:M173" si="97">C177</f>
        <v>2442</v>
      </c>
      <c r="E173" s="61">
        <f t="shared" si="97"/>
        <v>2663</v>
      </c>
      <c r="F173" s="61">
        <f t="shared" si="97"/>
        <v>2884</v>
      </c>
      <c r="G173" s="61">
        <f t="shared" si="97"/>
        <v>3105</v>
      </c>
      <c r="H173" s="61">
        <f t="shared" si="97"/>
        <v>3326</v>
      </c>
      <c r="I173" s="61">
        <f t="shared" si="97"/>
        <v>3547</v>
      </c>
      <c r="J173" s="61">
        <f t="shared" si="97"/>
        <v>3768</v>
      </c>
      <c r="K173" s="61">
        <f t="shared" si="97"/>
        <v>3989</v>
      </c>
      <c r="L173" s="61">
        <f t="shared" si="97"/>
        <v>4210</v>
      </c>
      <c r="M173" s="61">
        <f t="shared" si="97"/>
        <v>4431</v>
      </c>
      <c r="N173" s="59"/>
      <c r="P173" s="53"/>
      <c r="Q173" s="53"/>
      <c r="R173" s="53"/>
      <c r="S173" s="53"/>
      <c r="T173" s="53"/>
    </row>
    <row r="174" spans="1:20" x14ac:dyDescent="0.2">
      <c r="A174" s="45"/>
      <c r="B174" s="59"/>
      <c r="C174" s="59"/>
      <c r="D174" s="59"/>
      <c r="E174" s="59"/>
      <c r="F174" s="59"/>
      <c r="G174" s="59"/>
      <c r="H174" s="59"/>
      <c r="I174" s="59"/>
      <c r="J174" s="59"/>
      <c r="K174" s="59"/>
      <c r="L174" s="59"/>
      <c r="M174" s="59"/>
      <c r="N174" s="59"/>
      <c r="P174" s="53"/>
      <c r="Q174" s="53"/>
      <c r="R174" s="53"/>
      <c r="S174" s="53"/>
      <c r="T174" s="53"/>
    </row>
    <row r="175" spans="1:20" x14ac:dyDescent="0.2">
      <c r="A175" s="45" t="s">
        <v>81</v>
      </c>
      <c r="B175" s="61">
        <f>B184</f>
        <v>2503</v>
      </c>
      <c r="C175" s="61">
        <f t="shared" ref="C175:M175" si="98">C184</f>
        <v>2509</v>
      </c>
      <c r="D175" s="61">
        <f t="shared" si="98"/>
        <v>2515</v>
      </c>
      <c r="E175" s="61">
        <f t="shared" si="98"/>
        <v>2521</v>
      </c>
      <c r="F175" s="61">
        <f t="shared" si="98"/>
        <v>2527</v>
      </c>
      <c r="G175" s="61">
        <f t="shared" si="98"/>
        <v>2533</v>
      </c>
      <c r="H175" s="61">
        <f t="shared" si="98"/>
        <v>2539</v>
      </c>
      <c r="I175" s="61">
        <f t="shared" si="98"/>
        <v>2545</v>
      </c>
      <c r="J175" s="61">
        <f t="shared" si="98"/>
        <v>2551</v>
      </c>
      <c r="K175" s="61">
        <f t="shared" si="98"/>
        <v>2557</v>
      </c>
      <c r="L175" s="61">
        <f t="shared" si="98"/>
        <v>2563</v>
      </c>
      <c r="M175" s="61">
        <f t="shared" si="98"/>
        <v>2569</v>
      </c>
      <c r="N175" s="59"/>
      <c r="P175" s="53"/>
      <c r="Q175" s="53"/>
      <c r="R175" s="53"/>
      <c r="S175" s="53"/>
      <c r="T175" s="53"/>
    </row>
    <row r="176" spans="1:20" x14ac:dyDescent="0.2">
      <c r="A176" s="45" t="s">
        <v>82</v>
      </c>
      <c r="B176" s="62">
        <f>B239</f>
        <v>2282</v>
      </c>
      <c r="C176" s="62">
        <f t="shared" ref="C176:M176" si="99">C239</f>
        <v>2288</v>
      </c>
      <c r="D176" s="62">
        <f t="shared" si="99"/>
        <v>2294</v>
      </c>
      <c r="E176" s="62">
        <f t="shared" si="99"/>
        <v>2300</v>
      </c>
      <c r="F176" s="62">
        <f t="shared" si="99"/>
        <v>2306</v>
      </c>
      <c r="G176" s="62">
        <f t="shared" si="99"/>
        <v>2312</v>
      </c>
      <c r="H176" s="62">
        <f t="shared" si="99"/>
        <v>2318</v>
      </c>
      <c r="I176" s="62">
        <f t="shared" si="99"/>
        <v>2324</v>
      </c>
      <c r="J176" s="62">
        <f t="shared" si="99"/>
        <v>2330</v>
      </c>
      <c r="K176" s="62">
        <f t="shared" si="99"/>
        <v>2336</v>
      </c>
      <c r="L176" s="62">
        <f t="shared" si="99"/>
        <v>2342</v>
      </c>
      <c r="M176" s="62">
        <f t="shared" si="99"/>
        <v>2348</v>
      </c>
      <c r="N176" s="59"/>
      <c r="P176" s="53"/>
      <c r="Q176" s="53"/>
      <c r="R176" s="53"/>
      <c r="S176" s="53"/>
      <c r="T176" s="53"/>
    </row>
    <row r="177" spans="1:20" x14ac:dyDescent="0.2">
      <c r="A177" s="45" t="s">
        <v>64</v>
      </c>
      <c r="B177" s="61">
        <f>B173+B175-B176</f>
        <v>2221</v>
      </c>
      <c r="C177" s="61">
        <f t="shared" ref="C177:M177" si="100">C173+C175-C176</f>
        <v>2442</v>
      </c>
      <c r="D177" s="61">
        <f t="shared" si="100"/>
        <v>2663</v>
      </c>
      <c r="E177" s="61">
        <f t="shared" si="100"/>
        <v>2884</v>
      </c>
      <c r="F177" s="61">
        <f t="shared" si="100"/>
        <v>3105</v>
      </c>
      <c r="G177" s="61">
        <f t="shared" si="100"/>
        <v>3326</v>
      </c>
      <c r="H177" s="61">
        <f t="shared" si="100"/>
        <v>3547</v>
      </c>
      <c r="I177" s="61">
        <f t="shared" si="100"/>
        <v>3768</v>
      </c>
      <c r="J177" s="61">
        <f t="shared" si="100"/>
        <v>3989</v>
      </c>
      <c r="K177" s="61">
        <f t="shared" si="100"/>
        <v>4210</v>
      </c>
      <c r="L177" s="61">
        <f t="shared" si="100"/>
        <v>4431</v>
      </c>
      <c r="M177" s="61">
        <f t="shared" si="100"/>
        <v>4652</v>
      </c>
      <c r="N177" s="59"/>
      <c r="P177" s="53"/>
      <c r="Q177" s="53"/>
      <c r="R177" s="53"/>
      <c r="S177" s="53"/>
      <c r="T177" s="53"/>
    </row>
    <row r="178" spans="1:20" x14ac:dyDescent="0.2">
      <c r="A178" s="13"/>
      <c r="B178" s="59"/>
      <c r="C178" s="59"/>
      <c r="D178" s="59"/>
      <c r="E178" s="59"/>
      <c r="F178" s="59"/>
      <c r="G178" s="59"/>
      <c r="H178" s="59"/>
      <c r="I178" s="59"/>
      <c r="J178" s="59"/>
      <c r="K178" s="59"/>
      <c r="L178" s="59"/>
      <c r="M178" s="59"/>
      <c r="N178" s="59"/>
      <c r="P178" s="53"/>
      <c r="Q178" s="53"/>
      <c r="R178" s="53"/>
      <c r="S178" s="53"/>
      <c r="T178" s="53"/>
    </row>
    <row r="179" spans="1:20" x14ac:dyDescent="0.2">
      <c r="A179" s="7" t="s">
        <v>5</v>
      </c>
      <c r="B179" s="48" t="s">
        <v>68</v>
      </c>
      <c r="C179" s="48" t="s">
        <v>69</v>
      </c>
      <c r="D179" s="48" t="s">
        <v>70</v>
      </c>
      <c r="E179" s="48" t="s">
        <v>71</v>
      </c>
      <c r="F179" s="48" t="s">
        <v>72</v>
      </c>
      <c r="G179" s="49" t="s">
        <v>73</v>
      </c>
      <c r="H179" s="50" t="s">
        <v>74</v>
      </c>
      <c r="I179" s="50" t="s">
        <v>75</v>
      </c>
      <c r="J179" s="50" t="s">
        <v>76</v>
      </c>
      <c r="K179" s="51" t="s">
        <v>77</v>
      </c>
      <c r="L179" s="51" t="s">
        <v>78</v>
      </c>
      <c r="M179" s="51" t="s">
        <v>79</v>
      </c>
      <c r="N179" s="65" t="s">
        <v>85</v>
      </c>
      <c r="P179" s="66" t="s">
        <v>86</v>
      </c>
      <c r="Q179" s="66" t="s">
        <v>87</v>
      </c>
      <c r="R179" s="65" t="s">
        <v>88</v>
      </c>
      <c r="S179" s="65" t="s">
        <v>89</v>
      </c>
      <c r="T179" s="66" t="s">
        <v>85</v>
      </c>
    </row>
    <row r="180" spans="1:20" x14ac:dyDescent="0.2">
      <c r="A180" s="13" t="s">
        <v>11</v>
      </c>
      <c r="B180" s="104">
        <v>2500</v>
      </c>
      <c r="C180" s="104">
        <v>2500</v>
      </c>
      <c r="D180" s="104">
        <v>2500</v>
      </c>
      <c r="E180" s="104">
        <v>2500</v>
      </c>
      <c r="F180" s="104">
        <v>2500</v>
      </c>
      <c r="G180" s="104">
        <v>2500</v>
      </c>
      <c r="H180" s="104">
        <v>2500</v>
      </c>
      <c r="I180" s="104">
        <v>2500</v>
      </c>
      <c r="J180" s="104">
        <v>2500</v>
      </c>
      <c r="K180" s="104">
        <v>2500</v>
      </c>
      <c r="L180" s="104">
        <v>2500</v>
      </c>
      <c r="M180" s="104">
        <v>2500</v>
      </c>
      <c r="N180" s="105">
        <f>SUM(B180:M180)</f>
        <v>30000</v>
      </c>
      <c r="O180" s="69"/>
      <c r="P180" s="106">
        <f>SUM(B180:D180)</f>
        <v>7500</v>
      </c>
      <c r="Q180" s="106">
        <f>SUM(E180:G180)</f>
        <v>7500</v>
      </c>
      <c r="R180" s="106">
        <f>SUM(H180:J180)</f>
        <v>7500</v>
      </c>
      <c r="S180" s="106">
        <f>SUM(K180:M180)</f>
        <v>7500</v>
      </c>
      <c r="T180" s="107">
        <f>SUM(P180:S180)</f>
        <v>30000</v>
      </c>
    </row>
    <row r="181" spans="1:20" x14ac:dyDescent="0.2">
      <c r="A181" s="13" t="s">
        <v>12</v>
      </c>
      <c r="B181" s="104">
        <v>1</v>
      </c>
      <c r="C181" s="104">
        <f>B181+1</f>
        <v>2</v>
      </c>
      <c r="D181" s="104">
        <f t="shared" ref="D181:M181" si="101">C181+1</f>
        <v>3</v>
      </c>
      <c r="E181" s="104">
        <f t="shared" si="101"/>
        <v>4</v>
      </c>
      <c r="F181" s="104">
        <f t="shared" si="101"/>
        <v>5</v>
      </c>
      <c r="G181" s="104">
        <f t="shared" si="101"/>
        <v>6</v>
      </c>
      <c r="H181" s="104">
        <f t="shared" si="101"/>
        <v>7</v>
      </c>
      <c r="I181" s="104">
        <f t="shared" si="101"/>
        <v>8</v>
      </c>
      <c r="J181" s="104">
        <f t="shared" si="101"/>
        <v>9</v>
      </c>
      <c r="K181" s="104">
        <f t="shared" si="101"/>
        <v>10</v>
      </c>
      <c r="L181" s="104">
        <f t="shared" si="101"/>
        <v>11</v>
      </c>
      <c r="M181" s="104">
        <f t="shared" si="101"/>
        <v>12</v>
      </c>
      <c r="N181" s="105">
        <f t="shared" ref="N181:N184" si="102">SUM(B181:M181)</f>
        <v>78</v>
      </c>
      <c r="O181" s="72"/>
      <c r="P181" s="106">
        <f t="shared" ref="P181:P184" si="103">SUM(B181:D181)</f>
        <v>6</v>
      </c>
      <c r="Q181" s="106">
        <f t="shared" ref="Q181:Q184" si="104">SUM(E181:G181)</f>
        <v>15</v>
      </c>
      <c r="R181" s="106">
        <f t="shared" ref="R181:R184" si="105">SUM(H181:J181)</f>
        <v>24</v>
      </c>
      <c r="S181" s="106">
        <f t="shared" ref="S181:S184" si="106">SUM(K181:M181)</f>
        <v>33</v>
      </c>
      <c r="T181" s="107">
        <f t="shared" ref="T181:T184" si="107">SUM(P181:S181)</f>
        <v>78</v>
      </c>
    </row>
    <row r="182" spans="1:20" x14ac:dyDescent="0.2">
      <c r="A182" s="13" t="s">
        <v>13</v>
      </c>
      <c r="B182" s="104">
        <v>1</v>
      </c>
      <c r="C182" s="104">
        <f>B182+2</f>
        <v>3</v>
      </c>
      <c r="D182" s="104">
        <f t="shared" ref="D182:M182" si="108">C182+2</f>
        <v>5</v>
      </c>
      <c r="E182" s="104">
        <f t="shared" si="108"/>
        <v>7</v>
      </c>
      <c r="F182" s="104">
        <f t="shared" si="108"/>
        <v>9</v>
      </c>
      <c r="G182" s="104">
        <f t="shared" si="108"/>
        <v>11</v>
      </c>
      <c r="H182" s="104">
        <f t="shared" si="108"/>
        <v>13</v>
      </c>
      <c r="I182" s="104">
        <f t="shared" si="108"/>
        <v>15</v>
      </c>
      <c r="J182" s="104">
        <f t="shared" si="108"/>
        <v>17</v>
      </c>
      <c r="K182" s="104">
        <f t="shared" si="108"/>
        <v>19</v>
      </c>
      <c r="L182" s="104">
        <f t="shared" si="108"/>
        <v>21</v>
      </c>
      <c r="M182" s="104">
        <f t="shared" si="108"/>
        <v>23</v>
      </c>
      <c r="N182" s="105">
        <f t="shared" si="102"/>
        <v>144</v>
      </c>
      <c r="O182" s="72"/>
      <c r="P182" s="106">
        <f t="shared" si="103"/>
        <v>9</v>
      </c>
      <c r="Q182" s="106">
        <f t="shared" si="104"/>
        <v>27</v>
      </c>
      <c r="R182" s="106">
        <f t="shared" si="105"/>
        <v>45</v>
      </c>
      <c r="S182" s="106">
        <f t="shared" si="106"/>
        <v>63</v>
      </c>
      <c r="T182" s="107">
        <f t="shared" si="107"/>
        <v>144</v>
      </c>
    </row>
    <row r="183" spans="1:20" x14ac:dyDescent="0.2">
      <c r="A183" s="13" t="s">
        <v>14</v>
      </c>
      <c r="B183" s="108">
        <v>1</v>
      </c>
      <c r="C183" s="108">
        <f>B183+3</f>
        <v>4</v>
      </c>
      <c r="D183" s="108">
        <f t="shared" ref="D183:M183" si="109">C183+3</f>
        <v>7</v>
      </c>
      <c r="E183" s="108">
        <f t="shared" si="109"/>
        <v>10</v>
      </c>
      <c r="F183" s="108">
        <f t="shared" si="109"/>
        <v>13</v>
      </c>
      <c r="G183" s="108">
        <f t="shared" si="109"/>
        <v>16</v>
      </c>
      <c r="H183" s="108">
        <f t="shared" si="109"/>
        <v>19</v>
      </c>
      <c r="I183" s="108">
        <f t="shared" si="109"/>
        <v>22</v>
      </c>
      <c r="J183" s="108">
        <f t="shared" si="109"/>
        <v>25</v>
      </c>
      <c r="K183" s="108">
        <f t="shared" si="109"/>
        <v>28</v>
      </c>
      <c r="L183" s="108">
        <f t="shared" si="109"/>
        <v>31</v>
      </c>
      <c r="M183" s="108">
        <f t="shared" si="109"/>
        <v>34</v>
      </c>
      <c r="N183" s="109">
        <f t="shared" si="102"/>
        <v>210</v>
      </c>
      <c r="O183" s="72"/>
      <c r="P183" s="108">
        <f t="shared" si="103"/>
        <v>12</v>
      </c>
      <c r="Q183" s="108">
        <f t="shared" si="104"/>
        <v>39</v>
      </c>
      <c r="R183" s="108">
        <f t="shared" si="105"/>
        <v>66</v>
      </c>
      <c r="S183" s="108">
        <f t="shared" si="106"/>
        <v>93</v>
      </c>
      <c r="T183" s="109">
        <f t="shared" si="107"/>
        <v>210</v>
      </c>
    </row>
    <row r="184" spans="1:20" x14ac:dyDescent="0.2">
      <c r="A184" s="7" t="s">
        <v>15</v>
      </c>
      <c r="B184" s="105">
        <f>SUM(B180:B183)</f>
        <v>2503</v>
      </c>
      <c r="C184" s="105">
        <f t="shared" ref="C184:M184" si="110">SUM(C180:C183)</f>
        <v>2509</v>
      </c>
      <c r="D184" s="105">
        <f t="shared" si="110"/>
        <v>2515</v>
      </c>
      <c r="E184" s="105">
        <f t="shared" si="110"/>
        <v>2521</v>
      </c>
      <c r="F184" s="105">
        <f t="shared" si="110"/>
        <v>2527</v>
      </c>
      <c r="G184" s="105">
        <f t="shared" si="110"/>
        <v>2533</v>
      </c>
      <c r="H184" s="105">
        <f t="shared" si="110"/>
        <v>2539</v>
      </c>
      <c r="I184" s="105">
        <f t="shared" si="110"/>
        <v>2545</v>
      </c>
      <c r="J184" s="105">
        <f t="shared" si="110"/>
        <v>2551</v>
      </c>
      <c r="K184" s="105">
        <f t="shared" si="110"/>
        <v>2557</v>
      </c>
      <c r="L184" s="105">
        <f t="shared" si="110"/>
        <v>2563</v>
      </c>
      <c r="M184" s="105">
        <f t="shared" si="110"/>
        <v>2569</v>
      </c>
      <c r="N184" s="105">
        <f t="shared" si="102"/>
        <v>30432</v>
      </c>
      <c r="O184" s="72"/>
      <c r="P184" s="107">
        <f t="shared" si="103"/>
        <v>7527</v>
      </c>
      <c r="Q184" s="107">
        <f t="shared" si="104"/>
        <v>7581</v>
      </c>
      <c r="R184" s="107">
        <f t="shared" si="105"/>
        <v>7635</v>
      </c>
      <c r="S184" s="107">
        <f t="shared" si="106"/>
        <v>7689</v>
      </c>
      <c r="T184" s="107">
        <f t="shared" si="107"/>
        <v>30432</v>
      </c>
    </row>
    <row r="185" spans="1:20" x14ac:dyDescent="0.2">
      <c r="A185" s="13"/>
      <c r="B185" s="104"/>
      <c r="C185" s="104"/>
      <c r="D185" s="104"/>
      <c r="E185" s="104"/>
      <c r="F185" s="104"/>
      <c r="G185" s="104"/>
      <c r="H185" s="104"/>
      <c r="I185" s="104"/>
      <c r="J185" s="104"/>
      <c r="K185" s="104"/>
      <c r="L185" s="104"/>
      <c r="M185" s="104"/>
      <c r="N185" s="104"/>
      <c r="O185" s="72"/>
      <c r="P185" s="106"/>
      <c r="Q185" s="106"/>
      <c r="R185" s="106"/>
      <c r="S185" s="106"/>
      <c r="T185" s="107"/>
    </row>
    <row r="186" spans="1:20" x14ac:dyDescent="0.2">
      <c r="A186" s="7" t="s">
        <v>16</v>
      </c>
      <c r="B186" s="104"/>
      <c r="C186" s="104"/>
      <c r="D186" s="104"/>
      <c r="E186" s="104"/>
      <c r="F186" s="104"/>
      <c r="G186" s="104"/>
      <c r="H186" s="104"/>
      <c r="I186" s="104"/>
      <c r="J186" s="104"/>
      <c r="K186" s="104"/>
      <c r="L186" s="104"/>
      <c r="M186" s="104"/>
      <c r="N186" s="104"/>
      <c r="O186" s="72"/>
      <c r="P186" s="106"/>
      <c r="Q186" s="106"/>
      <c r="R186" s="106"/>
      <c r="S186" s="106"/>
      <c r="T186" s="107"/>
    </row>
    <row r="187" spans="1:20" x14ac:dyDescent="0.2">
      <c r="A187" s="13" t="s">
        <v>17</v>
      </c>
      <c r="B187" s="104">
        <v>800</v>
      </c>
      <c r="C187" s="104">
        <v>800</v>
      </c>
      <c r="D187" s="104">
        <v>800</v>
      </c>
      <c r="E187" s="104">
        <v>800</v>
      </c>
      <c r="F187" s="104">
        <v>800</v>
      </c>
      <c r="G187" s="104">
        <v>800</v>
      </c>
      <c r="H187" s="104">
        <v>800</v>
      </c>
      <c r="I187" s="104">
        <v>800</v>
      </c>
      <c r="J187" s="104">
        <v>800</v>
      </c>
      <c r="K187" s="104">
        <v>800</v>
      </c>
      <c r="L187" s="104">
        <v>800</v>
      </c>
      <c r="M187" s="104">
        <v>800</v>
      </c>
      <c r="N187" s="105">
        <f t="shared" ref="N187:N194" si="111">SUM(B187:M187)</f>
        <v>9600</v>
      </c>
      <c r="O187" s="72"/>
      <c r="P187" s="106">
        <f t="shared" ref="P187:P194" si="112">SUM(B187:D187)</f>
        <v>2400</v>
      </c>
      <c r="Q187" s="106">
        <f t="shared" ref="Q187:Q194" si="113">SUM(E187:G187)</f>
        <v>2400</v>
      </c>
      <c r="R187" s="106">
        <f t="shared" ref="R187:R194" si="114">SUM(H187:J187)</f>
        <v>2400</v>
      </c>
      <c r="S187" s="106">
        <f t="shared" ref="S187:S194" si="115">SUM(K187:M187)</f>
        <v>2400</v>
      </c>
      <c r="T187" s="107">
        <f t="shared" ref="T187:T194" si="116">SUM(P187:S187)</f>
        <v>9600</v>
      </c>
    </row>
    <row r="188" spans="1:20" x14ac:dyDescent="0.2">
      <c r="A188" s="13" t="s">
        <v>18</v>
      </c>
      <c r="B188" s="104">
        <v>1</v>
      </c>
      <c r="C188" s="104">
        <v>1</v>
      </c>
      <c r="D188" s="104">
        <v>1</v>
      </c>
      <c r="E188" s="104">
        <v>1</v>
      </c>
      <c r="F188" s="104">
        <v>1</v>
      </c>
      <c r="G188" s="104">
        <v>1</v>
      </c>
      <c r="H188" s="104">
        <v>1</v>
      </c>
      <c r="I188" s="104">
        <v>1</v>
      </c>
      <c r="J188" s="104">
        <v>1</v>
      </c>
      <c r="K188" s="104">
        <v>1</v>
      </c>
      <c r="L188" s="104">
        <v>1</v>
      </c>
      <c r="M188" s="104">
        <v>1</v>
      </c>
      <c r="N188" s="105">
        <f t="shared" si="111"/>
        <v>12</v>
      </c>
      <c r="O188" s="72"/>
      <c r="P188" s="106">
        <f t="shared" si="112"/>
        <v>3</v>
      </c>
      <c r="Q188" s="106">
        <f t="shared" si="113"/>
        <v>3</v>
      </c>
      <c r="R188" s="106">
        <f t="shared" si="114"/>
        <v>3</v>
      </c>
      <c r="S188" s="106">
        <f t="shared" si="115"/>
        <v>3</v>
      </c>
      <c r="T188" s="107">
        <f t="shared" si="116"/>
        <v>12</v>
      </c>
    </row>
    <row r="189" spans="1:20" x14ac:dyDescent="0.2">
      <c r="A189" s="13" t="s">
        <v>19</v>
      </c>
      <c r="B189" s="104">
        <v>1</v>
      </c>
      <c r="C189" s="104">
        <v>1</v>
      </c>
      <c r="D189" s="104">
        <v>1</v>
      </c>
      <c r="E189" s="104">
        <v>1</v>
      </c>
      <c r="F189" s="104">
        <v>1</v>
      </c>
      <c r="G189" s="104">
        <v>1</v>
      </c>
      <c r="H189" s="104">
        <v>1</v>
      </c>
      <c r="I189" s="104">
        <v>1</v>
      </c>
      <c r="J189" s="104">
        <v>1</v>
      </c>
      <c r="K189" s="104">
        <v>1</v>
      </c>
      <c r="L189" s="104">
        <v>1</v>
      </c>
      <c r="M189" s="104">
        <v>1</v>
      </c>
      <c r="N189" s="105">
        <f t="shared" si="111"/>
        <v>12</v>
      </c>
      <c r="O189" s="72"/>
      <c r="P189" s="106">
        <f t="shared" si="112"/>
        <v>3</v>
      </c>
      <c r="Q189" s="106">
        <f t="shared" si="113"/>
        <v>3</v>
      </c>
      <c r="R189" s="106">
        <f t="shared" si="114"/>
        <v>3</v>
      </c>
      <c r="S189" s="106">
        <f t="shared" si="115"/>
        <v>3</v>
      </c>
      <c r="T189" s="107">
        <f t="shared" si="116"/>
        <v>12</v>
      </c>
    </row>
    <row r="190" spans="1:20" x14ac:dyDescent="0.2">
      <c r="A190" s="13" t="s">
        <v>20</v>
      </c>
      <c r="B190" s="104">
        <v>1</v>
      </c>
      <c r="C190" s="104">
        <v>1</v>
      </c>
      <c r="D190" s="104">
        <v>1</v>
      </c>
      <c r="E190" s="104">
        <v>1</v>
      </c>
      <c r="F190" s="104">
        <v>1</v>
      </c>
      <c r="G190" s="104">
        <v>1</v>
      </c>
      <c r="H190" s="104">
        <v>1</v>
      </c>
      <c r="I190" s="104">
        <v>1</v>
      </c>
      <c r="J190" s="104">
        <v>1</v>
      </c>
      <c r="K190" s="104">
        <v>1</v>
      </c>
      <c r="L190" s="104">
        <v>1</v>
      </c>
      <c r="M190" s="104">
        <v>1</v>
      </c>
      <c r="N190" s="105">
        <f t="shared" si="111"/>
        <v>12</v>
      </c>
      <c r="O190" s="72"/>
      <c r="P190" s="106">
        <f t="shared" si="112"/>
        <v>3</v>
      </c>
      <c r="Q190" s="106">
        <f t="shared" si="113"/>
        <v>3</v>
      </c>
      <c r="R190" s="106">
        <f t="shared" si="114"/>
        <v>3</v>
      </c>
      <c r="S190" s="106">
        <f t="shared" si="115"/>
        <v>3</v>
      </c>
      <c r="T190" s="107">
        <f t="shared" si="116"/>
        <v>12</v>
      </c>
    </row>
    <row r="191" spans="1:20" x14ac:dyDescent="0.2">
      <c r="A191" s="13" t="s">
        <v>21</v>
      </c>
      <c r="B191" s="104">
        <v>200</v>
      </c>
      <c r="C191" s="104">
        <v>201</v>
      </c>
      <c r="D191" s="104">
        <v>202</v>
      </c>
      <c r="E191" s="104">
        <v>203</v>
      </c>
      <c r="F191" s="104">
        <v>204</v>
      </c>
      <c r="G191" s="104">
        <v>205</v>
      </c>
      <c r="H191" s="104">
        <v>206</v>
      </c>
      <c r="I191" s="104">
        <v>207</v>
      </c>
      <c r="J191" s="104">
        <v>208</v>
      </c>
      <c r="K191" s="104">
        <v>209</v>
      </c>
      <c r="L191" s="104">
        <v>210</v>
      </c>
      <c r="M191" s="104">
        <v>211</v>
      </c>
      <c r="N191" s="105">
        <f t="shared" si="111"/>
        <v>2466</v>
      </c>
      <c r="O191" s="72"/>
      <c r="P191" s="106">
        <f t="shared" si="112"/>
        <v>603</v>
      </c>
      <c r="Q191" s="106">
        <f t="shared" si="113"/>
        <v>612</v>
      </c>
      <c r="R191" s="106">
        <f t="shared" si="114"/>
        <v>621</v>
      </c>
      <c r="S191" s="106">
        <f t="shared" si="115"/>
        <v>630</v>
      </c>
      <c r="T191" s="107">
        <f t="shared" si="116"/>
        <v>2466</v>
      </c>
    </row>
    <row r="192" spans="1:20" x14ac:dyDescent="0.2">
      <c r="A192" s="13" t="s">
        <v>22</v>
      </c>
      <c r="B192" s="104">
        <v>1</v>
      </c>
      <c r="C192" s="104">
        <v>1</v>
      </c>
      <c r="D192" s="104">
        <v>1</v>
      </c>
      <c r="E192" s="104">
        <v>1</v>
      </c>
      <c r="F192" s="104">
        <v>1</v>
      </c>
      <c r="G192" s="104">
        <v>1</v>
      </c>
      <c r="H192" s="104">
        <v>1</v>
      </c>
      <c r="I192" s="104">
        <v>1</v>
      </c>
      <c r="J192" s="104">
        <v>1</v>
      </c>
      <c r="K192" s="104">
        <v>1</v>
      </c>
      <c r="L192" s="104">
        <v>1</v>
      </c>
      <c r="M192" s="104">
        <v>1</v>
      </c>
      <c r="N192" s="105">
        <f t="shared" si="111"/>
        <v>12</v>
      </c>
      <c r="O192" s="72"/>
      <c r="P192" s="106">
        <f t="shared" si="112"/>
        <v>3</v>
      </c>
      <c r="Q192" s="106">
        <f t="shared" si="113"/>
        <v>3</v>
      </c>
      <c r="R192" s="106">
        <f t="shared" si="114"/>
        <v>3</v>
      </c>
      <c r="S192" s="106">
        <f t="shared" si="115"/>
        <v>3</v>
      </c>
      <c r="T192" s="107">
        <f t="shared" si="116"/>
        <v>12</v>
      </c>
    </row>
    <row r="193" spans="1:20" x14ac:dyDescent="0.2">
      <c r="A193" s="13" t="s">
        <v>23</v>
      </c>
      <c r="B193" s="108">
        <v>1</v>
      </c>
      <c r="C193" s="108">
        <v>1</v>
      </c>
      <c r="D193" s="108">
        <v>1</v>
      </c>
      <c r="E193" s="108">
        <v>1</v>
      </c>
      <c r="F193" s="108">
        <v>1</v>
      </c>
      <c r="G193" s="108">
        <v>1</v>
      </c>
      <c r="H193" s="108">
        <v>1</v>
      </c>
      <c r="I193" s="108">
        <v>1</v>
      </c>
      <c r="J193" s="108">
        <v>1</v>
      </c>
      <c r="K193" s="108">
        <v>1</v>
      </c>
      <c r="L193" s="108">
        <v>1</v>
      </c>
      <c r="M193" s="108">
        <v>1</v>
      </c>
      <c r="N193" s="109">
        <f t="shared" si="111"/>
        <v>12</v>
      </c>
      <c r="O193" s="72"/>
      <c r="P193" s="108">
        <f t="shared" si="112"/>
        <v>3</v>
      </c>
      <c r="Q193" s="108">
        <f t="shared" si="113"/>
        <v>3</v>
      </c>
      <c r="R193" s="108">
        <f t="shared" si="114"/>
        <v>3</v>
      </c>
      <c r="S193" s="108">
        <f t="shared" si="115"/>
        <v>3</v>
      </c>
      <c r="T193" s="109">
        <f t="shared" si="116"/>
        <v>12</v>
      </c>
    </row>
    <row r="194" spans="1:20" x14ac:dyDescent="0.2">
      <c r="A194" s="7" t="s">
        <v>24</v>
      </c>
      <c r="B194" s="105">
        <f>SUM(B187:B193)</f>
        <v>1005</v>
      </c>
      <c r="C194" s="105">
        <f t="shared" ref="C194:M194" si="117">SUM(C187:C193)</f>
        <v>1006</v>
      </c>
      <c r="D194" s="105">
        <f t="shared" si="117"/>
        <v>1007</v>
      </c>
      <c r="E194" s="105">
        <f t="shared" si="117"/>
        <v>1008</v>
      </c>
      <c r="F194" s="105">
        <f t="shared" si="117"/>
        <v>1009</v>
      </c>
      <c r="G194" s="105">
        <f t="shared" si="117"/>
        <v>1010</v>
      </c>
      <c r="H194" s="105">
        <f t="shared" si="117"/>
        <v>1011</v>
      </c>
      <c r="I194" s="105">
        <f t="shared" si="117"/>
        <v>1012</v>
      </c>
      <c r="J194" s="105">
        <f t="shared" si="117"/>
        <v>1013</v>
      </c>
      <c r="K194" s="105">
        <f t="shared" si="117"/>
        <v>1014</v>
      </c>
      <c r="L194" s="105">
        <f t="shared" si="117"/>
        <v>1015</v>
      </c>
      <c r="M194" s="105">
        <f t="shared" si="117"/>
        <v>1016</v>
      </c>
      <c r="N194" s="105">
        <f t="shared" si="111"/>
        <v>12126</v>
      </c>
      <c r="O194" s="72"/>
      <c r="P194" s="107">
        <f t="shared" si="112"/>
        <v>3018</v>
      </c>
      <c r="Q194" s="107">
        <f t="shared" si="113"/>
        <v>3027</v>
      </c>
      <c r="R194" s="107">
        <f t="shared" si="114"/>
        <v>3036</v>
      </c>
      <c r="S194" s="107">
        <f t="shared" si="115"/>
        <v>3045</v>
      </c>
      <c r="T194" s="107">
        <f t="shared" si="116"/>
        <v>12126</v>
      </c>
    </row>
    <row r="195" spans="1:20" x14ac:dyDescent="0.2">
      <c r="A195" s="13"/>
      <c r="B195" s="104"/>
      <c r="C195" s="104"/>
      <c r="D195" s="104"/>
      <c r="E195" s="104"/>
      <c r="F195" s="104"/>
      <c r="G195" s="104"/>
      <c r="H195" s="104"/>
      <c r="I195" s="104"/>
      <c r="J195" s="104"/>
      <c r="K195" s="104"/>
      <c r="L195" s="104"/>
      <c r="M195" s="104"/>
      <c r="N195" s="105"/>
      <c r="O195" s="72"/>
      <c r="P195" s="106"/>
      <c r="Q195" s="106"/>
      <c r="R195" s="106"/>
      <c r="S195" s="106"/>
      <c r="T195" s="107"/>
    </row>
    <row r="196" spans="1:20" x14ac:dyDescent="0.2">
      <c r="A196" s="13" t="s">
        <v>25</v>
      </c>
      <c r="B196" s="104">
        <v>1</v>
      </c>
      <c r="C196" s="104">
        <v>1</v>
      </c>
      <c r="D196" s="104">
        <v>1</v>
      </c>
      <c r="E196" s="104">
        <v>1</v>
      </c>
      <c r="F196" s="104">
        <v>1</v>
      </c>
      <c r="G196" s="104">
        <v>1</v>
      </c>
      <c r="H196" s="104">
        <v>1</v>
      </c>
      <c r="I196" s="104">
        <v>1</v>
      </c>
      <c r="J196" s="104">
        <v>1</v>
      </c>
      <c r="K196" s="104">
        <v>1</v>
      </c>
      <c r="L196" s="104">
        <v>1</v>
      </c>
      <c r="M196" s="104">
        <v>1</v>
      </c>
      <c r="N196" s="105">
        <f t="shared" ref="N196:N201" si="118">SUM(B196:M196)</f>
        <v>12</v>
      </c>
      <c r="O196" s="72"/>
      <c r="P196" s="106">
        <f t="shared" ref="P196:P201" si="119">SUM(B196:D196)</f>
        <v>3</v>
      </c>
      <c r="Q196" s="106">
        <f t="shared" ref="Q196:Q201" si="120">SUM(E196:G196)</f>
        <v>3</v>
      </c>
      <c r="R196" s="106">
        <f t="shared" ref="R196:R201" si="121">SUM(H196:J196)</f>
        <v>3</v>
      </c>
      <c r="S196" s="106">
        <f t="shared" ref="S196:S201" si="122">SUM(K196:M196)</f>
        <v>3</v>
      </c>
      <c r="T196" s="107">
        <f t="shared" ref="T196:T201" si="123">SUM(P196:S196)</f>
        <v>12</v>
      </c>
    </row>
    <row r="197" spans="1:20" x14ac:dyDescent="0.2">
      <c r="A197" s="13" t="s">
        <v>26</v>
      </c>
      <c r="B197" s="104">
        <v>1</v>
      </c>
      <c r="C197" s="104">
        <v>1</v>
      </c>
      <c r="D197" s="104">
        <v>1</v>
      </c>
      <c r="E197" s="104">
        <v>1</v>
      </c>
      <c r="F197" s="104">
        <v>1</v>
      </c>
      <c r="G197" s="104">
        <v>1</v>
      </c>
      <c r="H197" s="104">
        <v>1</v>
      </c>
      <c r="I197" s="104">
        <v>1</v>
      </c>
      <c r="J197" s="104">
        <v>1</v>
      </c>
      <c r="K197" s="104">
        <v>1</v>
      </c>
      <c r="L197" s="104">
        <v>1</v>
      </c>
      <c r="M197" s="104">
        <v>1</v>
      </c>
      <c r="N197" s="105">
        <f t="shared" si="118"/>
        <v>12</v>
      </c>
      <c r="O197" s="72"/>
      <c r="P197" s="106">
        <f t="shared" si="119"/>
        <v>3</v>
      </c>
      <c r="Q197" s="106">
        <f t="shared" si="120"/>
        <v>3</v>
      </c>
      <c r="R197" s="106">
        <f t="shared" si="121"/>
        <v>3</v>
      </c>
      <c r="S197" s="106">
        <f t="shared" si="122"/>
        <v>3</v>
      </c>
      <c r="T197" s="107">
        <f t="shared" si="123"/>
        <v>12</v>
      </c>
    </row>
    <row r="198" spans="1:20" x14ac:dyDescent="0.2">
      <c r="A198" s="13" t="s">
        <v>27</v>
      </c>
      <c r="B198" s="104">
        <v>300</v>
      </c>
      <c r="C198" s="104">
        <v>300</v>
      </c>
      <c r="D198" s="104">
        <v>300</v>
      </c>
      <c r="E198" s="104">
        <v>300</v>
      </c>
      <c r="F198" s="104">
        <v>300</v>
      </c>
      <c r="G198" s="104">
        <v>300</v>
      </c>
      <c r="H198" s="104">
        <v>300</v>
      </c>
      <c r="I198" s="104">
        <v>300</v>
      </c>
      <c r="J198" s="104">
        <v>300</v>
      </c>
      <c r="K198" s="104">
        <v>300</v>
      </c>
      <c r="L198" s="104">
        <v>300</v>
      </c>
      <c r="M198" s="104">
        <v>300</v>
      </c>
      <c r="N198" s="105">
        <f t="shared" si="118"/>
        <v>3600</v>
      </c>
      <c r="O198" s="72"/>
      <c r="P198" s="106">
        <f t="shared" si="119"/>
        <v>900</v>
      </c>
      <c r="Q198" s="106">
        <f t="shared" si="120"/>
        <v>900</v>
      </c>
      <c r="R198" s="106">
        <f t="shared" si="121"/>
        <v>900</v>
      </c>
      <c r="S198" s="106">
        <f t="shared" si="122"/>
        <v>900</v>
      </c>
      <c r="T198" s="107">
        <f t="shared" si="123"/>
        <v>3600</v>
      </c>
    </row>
    <row r="199" spans="1:20" x14ac:dyDescent="0.2">
      <c r="A199" s="13" t="s">
        <v>28</v>
      </c>
      <c r="B199" s="104">
        <v>1</v>
      </c>
      <c r="C199" s="104">
        <v>1</v>
      </c>
      <c r="D199" s="104">
        <v>1</v>
      </c>
      <c r="E199" s="104">
        <v>1</v>
      </c>
      <c r="F199" s="104">
        <v>1</v>
      </c>
      <c r="G199" s="104">
        <v>1</v>
      </c>
      <c r="H199" s="104">
        <v>1</v>
      </c>
      <c r="I199" s="104">
        <v>1</v>
      </c>
      <c r="J199" s="104">
        <v>1</v>
      </c>
      <c r="K199" s="104">
        <v>1</v>
      </c>
      <c r="L199" s="104">
        <v>1</v>
      </c>
      <c r="M199" s="104">
        <v>1</v>
      </c>
      <c r="N199" s="105">
        <f t="shared" si="118"/>
        <v>12</v>
      </c>
      <c r="O199" s="75"/>
      <c r="P199" s="106">
        <f t="shared" si="119"/>
        <v>3</v>
      </c>
      <c r="Q199" s="106">
        <f t="shared" si="120"/>
        <v>3</v>
      </c>
      <c r="R199" s="106">
        <f t="shared" si="121"/>
        <v>3</v>
      </c>
      <c r="S199" s="106">
        <f t="shared" si="122"/>
        <v>3</v>
      </c>
      <c r="T199" s="107">
        <f t="shared" si="123"/>
        <v>12</v>
      </c>
    </row>
    <row r="200" spans="1:20" x14ac:dyDescent="0.2">
      <c r="A200" s="13" t="s">
        <v>29</v>
      </c>
      <c r="B200" s="108">
        <v>1</v>
      </c>
      <c r="C200" s="108">
        <v>1</v>
      </c>
      <c r="D200" s="108">
        <v>1</v>
      </c>
      <c r="E200" s="108">
        <v>1</v>
      </c>
      <c r="F200" s="108">
        <v>1</v>
      </c>
      <c r="G200" s="108">
        <v>1</v>
      </c>
      <c r="H200" s="108">
        <v>1</v>
      </c>
      <c r="I200" s="108">
        <v>1</v>
      </c>
      <c r="J200" s="108">
        <v>1</v>
      </c>
      <c r="K200" s="108">
        <v>1</v>
      </c>
      <c r="L200" s="108">
        <v>1</v>
      </c>
      <c r="M200" s="108">
        <v>1</v>
      </c>
      <c r="N200" s="109">
        <f t="shared" si="118"/>
        <v>12</v>
      </c>
      <c r="O200" s="76"/>
      <c r="P200" s="108">
        <f t="shared" si="119"/>
        <v>3</v>
      </c>
      <c r="Q200" s="108">
        <f t="shared" si="120"/>
        <v>3</v>
      </c>
      <c r="R200" s="108">
        <f t="shared" si="121"/>
        <v>3</v>
      </c>
      <c r="S200" s="108">
        <f t="shared" si="122"/>
        <v>3</v>
      </c>
      <c r="T200" s="109">
        <f t="shared" si="123"/>
        <v>12</v>
      </c>
    </row>
    <row r="201" spans="1:20" x14ac:dyDescent="0.2">
      <c r="A201" s="7" t="s">
        <v>30</v>
      </c>
      <c r="B201" s="105">
        <f>SUM(B196:B200)</f>
        <v>304</v>
      </c>
      <c r="C201" s="105">
        <f t="shared" ref="C201:M201" si="124">SUM(C196:C200)</f>
        <v>304</v>
      </c>
      <c r="D201" s="105">
        <f t="shared" si="124"/>
        <v>304</v>
      </c>
      <c r="E201" s="105">
        <f t="shared" si="124"/>
        <v>304</v>
      </c>
      <c r="F201" s="105">
        <f t="shared" si="124"/>
        <v>304</v>
      </c>
      <c r="G201" s="105">
        <f t="shared" si="124"/>
        <v>304</v>
      </c>
      <c r="H201" s="105">
        <f t="shared" si="124"/>
        <v>304</v>
      </c>
      <c r="I201" s="105">
        <f t="shared" si="124"/>
        <v>304</v>
      </c>
      <c r="J201" s="105">
        <f t="shared" si="124"/>
        <v>304</v>
      </c>
      <c r="K201" s="105">
        <f t="shared" si="124"/>
        <v>304</v>
      </c>
      <c r="L201" s="105">
        <f t="shared" si="124"/>
        <v>304</v>
      </c>
      <c r="M201" s="105">
        <f t="shared" si="124"/>
        <v>304</v>
      </c>
      <c r="N201" s="105">
        <f t="shared" si="118"/>
        <v>3648</v>
      </c>
      <c r="O201" s="78"/>
      <c r="P201" s="107">
        <f t="shared" si="119"/>
        <v>912</v>
      </c>
      <c r="Q201" s="107">
        <f t="shared" si="120"/>
        <v>912</v>
      </c>
      <c r="R201" s="107">
        <f t="shared" si="121"/>
        <v>912</v>
      </c>
      <c r="S201" s="107">
        <f t="shared" si="122"/>
        <v>912</v>
      </c>
      <c r="T201" s="107">
        <f t="shared" si="123"/>
        <v>3648</v>
      </c>
    </row>
    <row r="202" spans="1:20" x14ac:dyDescent="0.2">
      <c r="A202" s="13"/>
      <c r="B202" s="106"/>
      <c r="C202" s="106"/>
      <c r="D202" s="106"/>
      <c r="E202" s="106"/>
      <c r="F202" s="106"/>
      <c r="G202" s="106"/>
      <c r="H202" s="106"/>
      <c r="I202" s="106"/>
      <c r="J202" s="106"/>
      <c r="K202" s="106"/>
      <c r="L202" s="106"/>
      <c r="M202" s="106"/>
      <c r="N202" s="107"/>
      <c r="O202" s="76"/>
      <c r="P202" s="106"/>
      <c r="Q202" s="106"/>
      <c r="R202" s="106"/>
      <c r="S202" s="106"/>
      <c r="T202" s="107"/>
    </row>
    <row r="203" spans="1:20" x14ac:dyDescent="0.2">
      <c r="A203" s="13" t="s">
        <v>31</v>
      </c>
      <c r="B203" s="110">
        <v>1</v>
      </c>
      <c r="C203" s="110">
        <v>1</v>
      </c>
      <c r="D203" s="110">
        <v>1</v>
      </c>
      <c r="E203" s="110">
        <v>1</v>
      </c>
      <c r="F203" s="110">
        <v>1</v>
      </c>
      <c r="G203" s="110">
        <v>1</v>
      </c>
      <c r="H203" s="110">
        <v>1</v>
      </c>
      <c r="I203" s="110">
        <v>1</v>
      </c>
      <c r="J203" s="110">
        <v>1</v>
      </c>
      <c r="K203" s="110">
        <v>1</v>
      </c>
      <c r="L203" s="110">
        <v>1</v>
      </c>
      <c r="M203" s="110">
        <v>1</v>
      </c>
      <c r="N203" s="111">
        <f t="shared" ref="N203:N211" si="125">SUM(B203:M203)</f>
        <v>12</v>
      </c>
      <c r="O203" s="76"/>
      <c r="P203" s="106">
        <f t="shared" ref="P203:P211" si="126">SUM(B203:D203)</f>
        <v>3</v>
      </c>
      <c r="Q203" s="106">
        <f t="shared" ref="Q203:Q211" si="127">SUM(E203:G203)</f>
        <v>3</v>
      </c>
      <c r="R203" s="106">
        <f t="shared" ref="R203:R211" si="128">SUM(H203:J203)</f>
        <v>3</v>
      </c>
      <c r="S203" s="106">
        <f t="shared" ref="S203:S211" si="129">SUM(K203:M203)</f>
        <v>3</v>
      </c>
      <c r="T203" s="107">
        <f t="shared" ref="T203:T211" si="130">SUM(P203:S203)</f>
        <v>12</v>
      </c>
    </row>
    <row r="204" spans="1:20" x14ac:dyDescent="0.2">
      <c r="A204" s="13" t="s">
        <v>32</v>
      </c>
      <c r="B204" s="110">
        <v>1</v>
      </c>
      <c r="C204" s="110">
        <v>1</v>
      </c>
      <c r="D204" s="110">
        <v>1</v>
      </c>
      <c r="E204" s="110">
        <v>1</v>
      </c>
      <c r="F204" s="110">
        <v>1</v>
      </c>
      <c r="G204" s="110">
        <v>1</v>
      </c>
      <c r="H204" s="110">
        <v>1</v>
      </c>
      <c r="I204" s="110">
        <v>1</v>
      </c>
      <c r="J204" s="110">
        <v>1</v>
      </c>
      <c r="K204" s="110">
        <v>1</v>
      </c>
      <c r="L204" s="110">
        <v>1</v>
      </c>
      <c r="M204" s="110">
        <v>1</v>
      </c>
      <c r="N204" s="111">
        <f t="shared" si="125"/>
        <v>12</v>
      </c>
      <c r="O204" s="76"/>
      <c r="P204" s="106">
        <f t="shared" si="126"/>
        <v>3</v>
      </c>
      <c r="Q204" s="106">
        <f t="shared" si="127"/>
        <v>3</v>
      </c>
      <c r="R204" s="106">
        <f t="shared" si="128"/>
        <v>3</v>
      </c>
      <c r="S204" s="106">
        <f t="shared" si="129"/>
        <v>3</v>
      </c>
      <c r="T204" s="107">
        <f t="shared" si="130"/>
        <v>12</v>
      </c>
    </row>
    <row r="205" spans="1:20" x14ac:dyDescent="0.2">
      <c r="A205" s="13" t="s">
        <v>33</v>
      </c>
      <c r="B205" s="110">
        <v>1</v>
      </c>
      <c r="C205" s="110">
        <v>1</v>
      </c>
      <c r="D205" s="110">
        <v>1</v>
      </c>
      <c r="E205" s="110">
        <v>1</v>
      </c>
      <c r="F205" s="110">
        <v>1</v>
      </c>
      <c r="G205" s="110">
        <v>1</v>
      </c>
      <c r="H205" s="110">
        <v>1</v>
      </c>
      <c r="I205" s="110">
        <v>1</v>
      </c>
      <c r="J205" s="110">
        <v>1</v>
      </c>
      <c r="K205" s="110">
        <v>1</v>
      </c>
      <c r="L205" s="110">
        <v>1</v>
      </c>
      <c r="M205" s="110">
        <v>1</v>
      </c>
      <c r="N205" s="105">
        <f t="shared" si="125"/>
        <v>12</v>
      </c>
      <c r="O205" s="82"/>
      <c r="P205" s="106">
        <f t="shared" si="126"/>
        <v>3</v>
      </c>
      <c r="Q205" s="106">
        <f t="shared" si="127"/>
        <v>3</v>
      </c>
      <c r="R205" s="106">
        <f t="shared" si="128"/>
        <v>3</v>
      </c>
      <c r="S205" s="106">
        <f t="shared" si="129"/>
        <v>3</v>
      </c>
      <c r="T205" s="107">
        <f t="shared" si="130"/>
        <v>12</v>
      </c>
    </row>
    <row r="206" spans="1:20" x14ac:dyDescent="0.2">
      <c r="A206" s="13" t="s">
        <v>34</v>
      </c>
      <c r="B206" s="104">
        <v>1</v>
      </c>
      <c r="C206" s="104">
        <v>1</v>
      </c>
      <c r="D206" s="104">
        <v>1</v>
      </c>
      <c r="E206" s="104">
        <v>1</v>
      </c>
      <c r="F206" s="104">
        <v>1</v>
      </c>
      <c r="G206" s="104">
        <v>1</v>
      </c>
      <c r="H206" s="104">
        <v>1</v>
      </c>
      <c r="I206" s="104">
        <v>1</v>
      </c>
      <c r="J206" s="104">
        <v>1</v>
      </c>
      <c r="K206" s="104">
        <v>1</v>
      </c>
      <c r="L206" s="104">
        <v>1</v>
      </c>
      <c r="M206" s="104">
        <v>1</v>
      </c>
      <c r="N206" s="105">
        <f t="shared" si="125"/>
        <v>12</v>
      </c>
      <c r="O206" s="82"/>
      <c r="P206" s="106">
        <f t="shared" si="126"/>
        <v>3</v>
      </c>
      <c r="Q206" s="106">
        <f t="shared" si="127"/>
        <v>3</v>
      </c>
      <c r="R206" s="106">
        <f t="shared" si="128"/>
        <v>3</v>
      </c>
      <c r="S206" s="106">
        <f t="shared" si="129"/>
        <v>3</v>
      </c>
      <c r="T206" s="107">
        <f t="shared" si="130"/>
        <v>12</v>
      </c>
    </row>
    <row r="207" spans="1:20" x14ac:dyDescent="0.2">
      <c r="A207" s="13" t="s">
        <v>35</v>
      </c>
      <c r="B207" s="104">
        <v>500</v>
      </c>
      <c r="C207" s="104">
        <v>501</v>
      </c>
      <c r="D207" s="104">
        <v>502</v>
      </c>
      <c r="E207" s="104">
        <v>503</v>
      </c>
      <c r="F207" s="104">
        <v>504</v>
      </c>
      <c r="G207" s="104">
        <v>505</v>
      </c>
      <c r="H207" s="104">
        <v>506</v>
      </c>
      <c r="I207" s="104">
        <v>507</v>
      </c>
      <c r="J207" s="104">
        <v>508</v>
      </c>
      <c r="K207" s="104">
        <v>509</v>
      </c>
      <c r="L207" s="104">
        <v>510</v>
      </c>
      <c r="M207" s="104">
        <v>511</v>
      </c>
      <c r="N207" s="105">
        <f t="shared" si="125"/>
        <v>6066</v>
      </c>
      <c r="P207" s="106">
        <f t="shared" si="126"/>
        <v>1503</v>
      </c>
      <c r="Q207" s="106">
        <f t="shared" si="127"/>
        <v>1512</v>
      </c>
      <c r="R207" s="106">
        <f t="shared" si="128"/>
        <v>1521</v>
      </c>
      <c r="S207" s="106">
        <f t="shared" si="129"/>
        <v>1530</v>
      </c>
      <c r="T207" s="107">
        <f t="shared" si="130"/>
        <v>6066</v>
      </c>
    </row>
    <row r="208" spans="1:20" x14ac:dyDescent="0.2">
      <c r="A208" s="13" t="s">
        <v>36</v>
      </c>
      <c r="B208" s="104">
        <v>1</v>
      </c>
      <c r="C208" s="104">
        <v>1</v>
      </c>
      <c r="D208" s="104">
        <v>1</v>
      </c>
      <c r="E208" s="104">
        <v>1</v>
      </c>
      <c r="F208" s="104">
        <v>1</v>
      </c>
      <c r="G208" s="104">
        <v>1</v>
      </c>
      <c r="H208" s="104">
        <v>1</v>
      </c>
      <c r="I208" s="104">
        <v>1</v>
      </c>
      <c r="J208" s="104">
        <v>1</v>
      </c>
      <c r="K208" s="104">
        <v>1</v>
      </c>
      <c r="L208" s="104">
        <v>1</v>
      </c>
      <c r="M208" s="104">
        <v>1</v>
      </c>
      <c r="N208" s="105">
        <f t="shared" si="125"/>
        <v>12</v>
      </c>
      <c r="P208" s="106">
        <f t="shared" si="126"/>
        <v>3</v>
      </c>
      <c r="Q208" s="106">
        <f t="shared" si="127"/>
        <v>3</v>
      </c>
      <c r="R208" s="106">
        <f t="shared" si="128"/>
        <v>3</v>
      </c>
      <c r="S208" s="106">
        <f t="shared" si="129"/>
        <v>3</v>
      </c>
      <c r="T208" s="107">
        <f t="shared" si="130"/>
        <v>12</v>
      </c>
    </row>
    <row r="209" spans="1:20" x14ac:dyDescent="0.2">
      <c r="A209" s="13" t="s">
        <v>37</v>
      </c>
      <c r="B209" s="104">
        <v>1</v>
      </c>
      <c r="C209" s="104">
        <v>1</v>
      </c>
      <c r="D209" s="104">
        <v>1</v>
      </c>
      <c r="E209" s="104">
        <v>1</v>
      </c>
      <c r="F209" s="104">
        <v>1</v>
      </c>
      <c r="G209" s="104">
        <v>1</v>
      </c>
      <c r="H209" s="104">
        <v>1</v>
      </c>
      <c r="I209" s="104">
        <v>1</v>
      </c>
      <c r="J209" s="104">
        <v>1</v>
      </c>
      <c r="K209" s="104">
        <v>1</v>
      </c>
      <c r="L209" s="104">
        <v>1</v>
      </c>
      <c r="M209" s="104">
        <v>1</v>
      </c>
      <c r="N209" s="105">
        <f t="shared" si="125"/>
        <v>12</v>
      </c>
      <c r="P209" s="106">
        <f t="shared" si="126"/>
        <v>3</v>
      </c>
      <c r="Q209" s="106">
        <f t="shared" si="127"/>
        <v>3</v>
      </c>
      <c r="R209" s="106">
        <f t="shared" si="128"/>
        <v>3</v>
      </c>
      <c r="S209" s="106">
        <f t="shared" si="129"/>
        <v>3</v>
      </c>
      <c r="T209" s="107">
        <f t="shared" si="130"/>
        <v>12</v>
      </c>
    </row>
    <row r="210" spans="1:20" x14ac:dyDescent="0.2">
      <c r="A210" s="13" t="s">
        <v>38</v>
      </c>
      <c r="B210" s="112">
        <v>1</v>
      </c>
      <c r="C210" s="112">
        <v>1</v>
      </c>
      <c r="D210" s="112">
        <v>1</v>
      </c>
      <c r="E210" s="112">
        <v>1</v>
      </c>
      <c r="F210" s="112">
        <v>1</v>
      </c>
      <c r="G210" s="112">
        <v>1</v>
      </c>
      <c r="H210" s="112">
        <v>1</v>
      </c>
      <c r="I210" s="112">
        <v>1</v>
      </c>
      <c r="J210" s="112">
        <v>1</v>
      </c>
      <c r="K210" s="112">
        <v>1</v>
      </c>
      <c r="L210" s="112">
        <v>1</v>
      </c>
      <c r="M210" s="112">
        <v>1</v>
      </c>
      <c r="N210" s="113">
        <f t="shared" si="125"/>
        <v>12</v>
      </c>
      <c r="P210" s="108">
        <f t="shared" si="126"/>
        <v>3</v>
      </c>
      <c r="Q210" s="108">
        <f t="shared" si="127"/>
        <v>3</v>
      </c>
      <c r="R210" s="108">
        <f t="shared" si="128"/>
        <v>3</v>
      </c>
      <c r="S210" s="108">
        <f t="shared" si="129"/>
        <v>3</v>
      </c>
      <c r="T210" s="109">
        <f t="shared" si="130"/>
        <v>12</v>
      </c>
    </row>
    <row r="211" spans="1:20" x14ac:dyDescent="0.2">
      <c r="A211" s="7" t="s">
        <v>39</v>
      </c>
      <c r="B211" s="105">
        <f>SUM(B203:B210)</f>
        <v>507</v>
      </c>
      <c r="C211" s="105">
        <f t="shared" ref="C211:M211" si="131">SUM(C203:C210)</f>
        <v>508</v>
      </c>
      <c r="D211" s="105">
        <f t="shared" si="131"/>
        <v>509</v>
      </c>
      <c r="E211" s="105">
        <f t="shared" si="131"/>
        <v>510</v>
      </c>
      <c r="F211" s="105">
        <f t="shared" si="131"/>
        <v>511</v>
      </c>
      <c r="G211" s="105">
        <f t="shared" si="131"/>
        <v>512</v>
      </c>
      <c r="H211" s="105">
        <f t="shared" si="131"/>
        <v>513</v>
      </c>
      <c r="I211" s="105">
        <f t="shared" si="131"/>
        <v>514</v>
      </c>
      <c r="J211" s="105">
        <f t="shared" si="131"/>
        <v>515</v>
      </c>
      <c r="K211" s="105">
        <f t="shared" si="131"/>
        <v>516</v>
      </c>
      <c r="L211" s="105">
        <f t="shared" si="131"/>
        <v>517</v>
      </c>
      <c r="M211" s="105">
        <f t="shared" si="131"/>
        <v>518</v>
      </c>
      <c r="N211" s="105">
        <f t="shared" si="125"/>
        <v>6150</v>
      </c>
      <c r="P211" s="107">
        <f t="shared" si="126"/>
        <v>1524</v>
      </c>
      <c r="Q211" s="107">
        <f t="shared" si="127"/>
        <v>1533</v>
      </c>
      <c r="R211" s="107">
        <f t="shared" si="128"/>
        <v>1542</v>
      </c>
      <c r="S211" s="107">
        <f t="shared" si="129"/>
        <v>1551</v>
      </c>
      <c r="T211" s="107">
        <f t="shared" si="130"/>
        <v>6150</v>
      </c>
    </row>
    <row r="212" spans="1:20" x14ac:dyDescent="0.2">
      <c r="A212" s="13"/>
      <c r="B212" s="104"/>
      <c r="C212" s="104"/>
      <c r="D212" s="104"/>
      <c r="E212" s="104"/>
      <c r="F212" s="104"/>
      <c r="G212" s="104"/>
      <c r="H212" s="104"/>
      <c r="I212" s="104"/>
      <c r="J212" s="104"/>
      <c r="K212" s="104"/>
      <c r="L212" s="104"/>
      <c r="M212" s="104"/>
      <c r="N212" s="105"/>
      <c r="P212" s="106"/>
      <c r="Q212" s="106"/>
      <c r="R212" s="106"/>
      <c r="S212" s="106"/>
      <c r="T212" s="107"/>
    </row>
    <row r="213" spans="1:20" x14ac:dyDescent="0.2">
      <c r="A213" s="13" t="s">
        <v>40</v>
      </c>
      <c r="B213" s="104">
        <v>1</v>
      </c>
      <c r="C213" s="104">
        <v>1</v>
      </c>
      <c r="D213" s="104">
        <v>1</v>
      </c>
      <c r="E213" s="104">
        <v>1</v>
      </c>
      <c r="F213" s="104">
        <v>1</v>
      </c>
      <c r="G213" s="104">
        <v>1</v>
      </c>
      <c r="H213" s="104">
        <v>1</v>
      </c>
      <c r="I213" s="104">
        <v>1</v>
      </c>
      <c r="J213" s="104">
        <v>1</v>
      </c>
      <c r="K213" s="104">
        <v>1</v>
      </c>
      <c r="L213" s="104">
        <v>1</v>
      </c>
      <c r="M213" s="104">
        <v>1</v>
      </c>
      <c r="N213" s="105">
        <f t="shared" ref="N213:N217" si="132">SUM(B213:M213)</f>
        <v>12</v>
      </c>
      <c r="P213" s="106">
        <f t="shared" ref="P213:P218" si="133">SUM(B213:D213)</f>
        <v>3</v>
      </c>
      <c r="Q213" s="106">
        <f t="shared" ref="Q213:Q218" si="134">SUM(E213:G213)</f>
        <v>3</v>
      </c>
      <c r="R213" s="106">
        <f t="shared" ref="R213:R218" si="135">SUM(H213:J213)</f>
        <v>3</v>
      </c>
      <c r="S213" s="106">
        <f t="shared" ref="S213:S218" si="136">SUM(K213:M213)</f>
        <v>3</v>
      </c>
      <c r="T213" s="107">
        <f t="shared" ref="T213:T218" si="137">SUM(P213:S213)</f>
        <v>12</v>
      </c>
    </row>
    <row r="214" spans="1:20" x14ac:dyDescent="0.2">
      <c r="A214" s="13" t="s">
        <v>41</v>
      </c>
      <c r="B214" s="104">
        <v>100</v>
      </c>
      <c r="C214" s="104">
        <v>101</v>
      </c>
      <c r="D214" s="104">
        <v>102</v>
      </c>
      <c r="E214" s="104">
        <v>103</v>
      </c>
      <c r="F214" s="104">
        <v>104</v>
      </c>
      <c r="G214" s="104">
        <v>105</v>
      </c>
      <c r="H214" s="104">
        <v>106</v>
      </c>
      <c r="I214" s="104">
        <v>107</v>
      </c>
      <c r="J214" s="104">
        <v>108</v>
      </c>
      <c r="K214" s="104">
        <v>109</v>
      </c>
      <c r="L214" s="104">
        <v>110</v>
      </c>
      <c r="M214" s="104">
        <v>111</v>
      </c>
      <c r="N214" s="105">
        <f t="shared" si="132"/>
        <v>1266</v>
      </c>
      <c r="P214" s="106">
        <f t="shared" si="133"/>
        <v>303</v>
      </c>
      <c r="Q214" s="106">
        <f t="shared" si="134"/>
        <v>312</v>
      </c>
      <c r="R214" s="106">
        <f t="shared" si="135"/>
        <v>321</v>
      </c>
      <c r="S214" s="106">
        <f t="shared" si="136"/>
        <v>330</v>
      </c>
      <c r="T214" s="107">
        <f t="shared" si="137"/>
        <v>1266</v>
      </c>
    </row>
    <row r="215" spans="1:20" x14ac:dyDescent="0.2">
      <c r="A215" s="13" t="s">
        <v>42</v>
      </c>
      <c r="B215" s="104">
        <v>1</v>
      </c>
      <c r="C215" s="104">
        <v>1</v>
      </c>
      <c r="D215" s="104">
        <v>1</v>
      </c>
      <c r="E215" s="104">
        <v>1</v>
      </c>
      <c r="F215" s="104">
        <v>1</v>
      </c>
      <c r="G215" s="104">
        <v>1</v>
      </c>
      <c r="H215" s="104">
        <v>1</v>
      </c>
      <c r="I215" s="104">
        <v>1</v>
      </c>
      <c r="J215" s="104">
        <v>1</v>
      </c>
      <c r="K215" s="104">
        <v>1</v>
      </c>
      <c r="L215" s="104">
        <v>1</v>
      </c>
      <c r="M215" s="104">
        <v>1</v>
      </c>
      <c r="N215" s="105">
        <f t="shared" si="132"/>
        <v>12</v>
      </c>
      <c r="P215" s="106">
        <f t="shared" si="133"/>
        <v>3</v>
      </c>
      <c r="Q215" s="106">
        <f t="shared" si="134"/>
        <v>3</v>
      </c>
      <c r="R215" s="106">
        <f t="shared" si="135"/>
        <v>3</v>
      </c>
      <c r="S215" s="106">
        <f t="shared" si="136"/>
        <v>3</v>
      </c>
      <c r="T215" s="107">
        <f t="shared" si="137"/>
        <v>12</v>
      </c>
    </row>
    <row r="216" spans="1:20" x14ac:dyDescent="0.2">
      <c r="A216" s="13" t="s">
        <v>43</v>
      </c>
      <c r="B216" s="104">
        <v>1</v>
      </c>
      <c r="C216" s="104">
        <v>1</v>
      </c>
      <c r="D216" s="104">
        <v>1</v>
      </c>
      <c r="E216" s="104">
        <v>1</v>
      </c>
      <c r="F216" s="104">
        <v>1</v>
      </c>
      <c r="G216" s="104">
        <v>1</v>
      </c>
      <c r="H216" s="104">
        <v>1</v>
      </c>
      <c r="I216" s="104">
        <v>1</v>
      </c>
      <c r="J216" s="104">
        <v>1</v>
      </c>
      <c r="K216" s="104">
        <v>1</v>
      </c>
      <c r="L216" s="104">
        <v>1</v>
      </c>
      <c r="M216" s="104">
        <v>1</v>
      </c>
      <c r="N216" s="105">
        <f t="shared" si="132"/>
        <v>12</v>
      </c>
      <c r="P216" s="106">
        <f t="shared" si="133"/>
        <v>3</v>
      </c>
      <c r="Q216" s="106">
        <f t="shared" si="134"/>
        <v>3</v>
      </c>
      <c r="R216" s="106">
        <f t="shared" si="135"/>
        <v>3</v>
      </c>
      <c r="S216" s="106">
        <f t="shared" si="136"/>
        <v>3</v>
      </c>
      <c r="T216" s="107">
        <f t="shared" si="137"/>
        <v>12</v>
      </c>
    </row>
    <row r="217" spans="1:20" x14ac:dyDescent="0.2">
      <c r="A217" s="13" t="s">
        <v>44</v>
      </c>
      <c r="B217" s="104">
        <v>1</v>
      </c>
      <c r="C217" s="104">
        <v>1</v>
      </c>
      <c r="D217" s="104">
        <v>1</v>
      </c>
      <c r="E217" s="104">
        <v>1</v>
      </c>
      <c r="F217" s="104">
        <v>1</v>
      </c>
      <c r="G217" s="104">
        <v>1</v>
      </c>
      <c r="H217" s="104">
        <v>1</v>
      </c>
      <c r="I217" s="104">
        <v>1</v>
      </c>
      <c r="J217" s="104">
        <v>1</v>
      </c>
      <c r="K217" s="104">
        <v>1</v>
      </c>
      <c r="L217" s="104">
        <v>1</v>
      </c>
      <c r="M217" s="104">
        <v>1</v>
      </c>
      <c r="N217" s="105">
        <f t="shared" si="132"/>
        <v>12</v>
      </c>
      <c r="P217" s="108">
        <f t="shared" si="133"/>
        <v>3</v>
      </c>
      <c r="Q217" s="108">
        <f t="shared" si="134"/>
        <v>3</v>
      </c>
      <c r="R217" s="108">
        <f t="shared" si="135"/>
        <v>3</v>
      </c>
      <c r="S217" s="108">
        <f t="shared" si="136"/>
        <v>3</v>
      </c>
      <c r="T217" s="109">
        <f t="shared" si="137"/>
        <v>12</v>
      </c>
    </row>
    <row r="218" spans="1:20" x14ac:dyDescent="0.2">
      <c r="A218" s="7" t="s">
        <v>45</v>
      </c>
      <c r="B218" s="114">
        <f>SUM(B213:B217)</f>
        <v>104</v>
      </c>
      <c r="C218" s="114">
        <f t="shared" ref="C218:E218" si="138">SUM(C213:C217)</f>
        <v>105</v>
      </c>
      <c r="D218" s="114">
        <f t="shared" si="138"/>
        <v>106</v>
      </c>
      <c r="E218" s="114">
        <f t="shared" si="138"/>
        <v>107</v>
      </c>
      <c r="F218" s="114">
        <f t="shared" ref="F218" si="139">SUM(F213:F217)</f>
        <v>108</v>
      </c>
      <c r="G218" s="114">
        <f t="shared" ref="G218:N218" si="140">SUM(G213:G217)</f>
        <v>109</v>
      </c>
      <c r="H218" s="114">
        <f t="shared" si="140"/>
        <v>110</v>
      </c>
      <c r="I218" s="114">
        <f t="shared" si="140"/>
        <v>111</v>
      </c>
      <c r="J218" s="114">
        <f t="shared" si="140"/>
        <v>112</v>
      </c>
      <c r="K218" s="114">
        <f t="shared" si="140"/>
        <v>113</v>
      </c>
      <c r="L218" s="114">
        <f t="shared" si="140"/>
        <v>114</v>
      </c>
      <c r="M218" s="114">
        <f t="shared" si="140"/>
        <v>115</v>
      </c>
      <c r="N218" s="114">
        <f t="shared" si="140"/>
        <v>1314</v>
      </c>
      <c r="P218" s="107">
        <f t="shared" si="133"/>
        <v>315</v>
      </c>
      <c r="Q218" s="107">
        <f t="shared" si="134"/>
        <v>324</v>
      </c>
      <c r="R218" s="107">
        <f t="shared" si="135"/>
        <v>333</v>
      </c>
      <c r="S218" s="107">
        <f t="shared" si="136"/>
        <v>342</v>
      </c>
      <c r="T218" s="107">
        <f t="shared" si="137"/>
        <v>1314</v>
      </c>
    </row>
    <row r="219" spans="1:20" x14ac:dyDescent="0.2">
      <c r="A219" s="13"/>
      <c r="B219" s="110"/>
      <c r="C219" s="110"/>
      <c r="D219" s="110"/>
      <c r="E219" s="110"/>
      <c r="F219" s="110"/>
      <c r="G219" s="110"/>
      <c r="H219" s="110"/>
      <c r="I219" s="110"/>
      <c r="J219" s="110"/>
      <c r="K219" s="110"/>
      <c r="L219" s="110"/>
      <c r="M219" s="110"/>
      <c r="N219" s="111"/>
      <c r="P219" s="106"/>
      <c r="Q219" s="106"/>
      <c r="R219" s="106"/>
      <c r="S219" s="106"/>
      <c r="T219" s="107"/>
    </row>
    <row r="220" spans="1:20" x14ac:dyDescent="0.2">
      <c r="A220" s="13" t="s">
        <v>46</v>
      </c>
      <c r="B220" s="110">
        <v>1</v>
      </c>
      <c r="C220" s="110">
        <v>1</v>
      </c>
      <c r="D220" s="110">
        <v>1</v>
      </c>
      <c r="E220" s="110">
        <v>1</v>
      </c>
      <c r="F220" s="110">
        <v>1</v>
      </c>
      <c r="G220" s="110">
        <v>1</v>
      </c>
      <c r="H220" s="110">
        <v>1</v>
      </c>
      <c r="I220" s="110">
        <v>1</v>
      </c>
      <c r="J220" s="110">
        <v>1</v>
      </c>
      <c r="K220" s="110">
        <v>1</v>
      </c>
      <c r="L220" s="110">
        <v>1</v>
      </c>
      <c r="M220" s="110">
        <v>1</v>
      </c>
      <c r="N220" s="111">
        <f t="shared" ref="N220:N222" si="141">SUM(B220:M220)</f>
        <v>12</v>
      </c>
      <c r="P220" s="106">
        <f t="shared" ref="P220:P227" si="142">SUM(B220:D220)</f>
        <v>3</v>
      </c>
      <c r="Q220" s="106">
        <f t="shared" ref="Q220:Q227" si="143">SUM(E220:G220)</f>
        <v>3</v>
      </c>
      <c r="R220" s="106">
        <f t="shared" ref="R220:R227" si="144">SUM(H220:J220)</f>
        <v>3</v>
      </c>
      <c r="S220" s="106">
        <f t="shared" ref="S220:S227" si="145">SUM(K220:M220)</f>
        <v>3</v>
      </c>
      <c r="T220" s="107">
        <f t="shared" ref="T220:T227" si="146">SUM(P220:S220)</f>
        <v>12</v>
      </c>
    </row>
    <row r="221" spans="1:20" x14ac:dyDescent="0.2">
      <c r="A221" s="13" t="s">
        <v>47</v>
      </c>
      <c r="B221" s="106">
        <v>1</v>
      </c>
      <c r="C221" s="106">
        <v>1</v>
      </c>
      <c r="D221" s="106">
        <v>1</v>
      </c>
      <c r="E221" s="106">
        <v>1</v>
      </c>
      <c r="F221" s="106">
        <v>1</v>
      </c>
      <c r="G221" s="106">
        <v>1</v>
      </c>
      <c r="H221" s="106">
        <v>1</v>
      </c>
      <c r="I221" s="106">
        <v>1</v>
      </c>
      <c r="J221" s="106">
        <v>1</v>
      </c>
      <c r="K221" s="106">
        <v>1</v>
      </c>
      <c r="L221" s="106">
        <v>1</v>
      </c>
      <c r="M221" s="106">
        <v>1</v>
      </c>
      <c r="N221" s="107">
        <f t="shared" si="141"/>
        <v>12</v>
      </c>
      <c r="P221" s="106">
        <f t="shared" si="142"/>
        <v>3</v>
      </c>
      <c r="Q221" s="106">
        <f t="shared" si="143"/>
        <v>3</v>
      </c>
      <c r="R221" s="106">
        <f t="shared" si="144"/>
        <v>3</v>
      </c>
      <c r="S221" s="106">
        <f t="shared" si="145"/>
        <v>3</v>
      </c>
      <c r="T221" s="107">
        <f t="shared" si="146"/>
        <v>12</v>
      </c>
    </row>
    <row r="222" spans="1:20" x14ac:dyDescent="0.2">
      <c r="A222" s="13" t="s">
        <v>48</v>
      </c>
      <c r="B222" s="110">
        <v>200</v>
      </c>
      <c r="C222" s="110">
        <v>201</v>
      </c>
      <c r="D222" s="110">
        <v>202</v>
      </c>
      <c r="E222" s="110">
        <v>203</v>
      </c>
      <c r="F222" s="110">
        <v>204</v>
      </c>
      <c r="G222" s="110">
        <v>205</v>
      </c>
      <c r="H222" s="110">
        <v>206</v>
      </c>
      <c r="I222" s="110">
        <v>207</v>
      </c>
      <c r="J222" s="110">
        <v>208</v>
      </c>
      <c r="K222" s="110">
        <v>209</v>
      </c>
      <c r="L222" s="110">
        <v>210</v>
      </c>
      <c r="M222" s="110">
        <v>211</v>
      </c>
      <c r="N222" s="111">
        <f t="shared" si="141"/>
        <v>2466</v>
      </c>
      <c r="P222" s="106">
        <f t="shared" si="142"/>
        <v>603</v>
      </c>
      <c r="Q222" s="106">
        <f t="shared" si="143"/>
        <v>612</v>
      </c>
      <c r="R222" s="106">
        <f t="shared" si="144"/>
        <v>621</v>
      </c>
      <c r="S222" s="106">
        <f t="shared" si="145"/>
        <v>630</v>
      </c>
      <c r="T222" s="107">
        <f t="shared" si="146"/>
        <v>2466</v>
      </c>
    </row>
    <row r="223" spans="1:20" x14ac:dyDescent="0.2">
      <c r="A223" s="13" t="s">
        <v>49</v>
      </c>
      <c r="B223" s="110">
        <v>1</v>
      </c>
      <c r="C223" s="110">
        <v>1</v>
      </c>
      <c r="D223" s="110">
        <v>1</v>
      </c>
      <c r="E223" s="110">
        <v>1</v>
      </c>
      <c r="F223" s="110">
        <v>1</v>
      </c>
      <c r="G223" s="110">
        <v>1</v>
      </c>
      <c r="H223" s="110">
        <v>1</v>
      </c>
      <c r="I223" s="110">
        <v>1</v>
      </c>
      <c r="J223" s="110">
        <v>1</v>
      </c>
      <c r="K223" s="110">
        <v>1</v>
      </c>
      <c r="L223" s="110">
        <v>1</v>
      </c>
      <c r="M223" s="110">
        <v>1</v>
      </c>
      <c r="N223" s="111"/>
      <c r="P223" s="106">
        <f t="shared" si="142"/>
        <v>3</v>
      </c>
      <c r="Q223" s="106">
        <f t="shared" si="143"/>
        <v>3</v>
      </c>
      <c r="R223" s="106">
        <f t="shared" si="144"/>
        <v>3</v>
      </c>
      <c r="S223" s="106">
        <f t="shared" si="145"/>
        <v>3</v>
      </c>
      <c r="T223" s="107">
        <f t="shared" si="146"/>
        <v>12</v>
      </c>
    </row>
    <row r="224" spans="1:20" x14ac:dyDescent="0.2">
      <c r="A224" s="13" t="s">
        <v>50</v>
      </c>
      <c r="B224" s="110">
        <v>1</v>
      </c>
      <c r="C224" s="110">
        <v>1</v>
      </c>
      <c r="D224" s="110">
        <v>1</v>
      </c>
      <c r="E224" s="110">
        <v>1</v>
      </c>
      <c r="F224" s="110">
        <v>1</v>
      </c>
      <c r="G224" s="110">
        <v>1</v>
      </c>
      <c r="H224" s="110">
        <v>1</v>
      </c>
      <c r="I224" s="110">
        <v>1</v>
      </c>
      <c r="J224" s="110">
        <v>1</v>
      </c>
      <c r="K224" s="110">
        <v>1</v>
      </c>
      <c r="L224" s="110">
        <v>1</v>
      </c>
      <c r="M224" s="110">
        <v>1</v>
      </c>
      <c r="N224" s="111">
        <f t="shared" ref="N224:N227" si="147">SUM(B224:M224)</f>
        <v>12</v>
      </c>
      <c r="P224" s="106">
        <f t="shared" si="142"/>
        <v>3</v>
      </c>
      <c r="Q224" s="106">
        <f t="shared" si="143"/>
        <v>3</v>
      </c>
      <c r="R224" s="106">
        <f t="shared" si="144"/>
        <v>3</v>
      </c>
      <c r="S224" s="106">
        <f t="shared" si="145"/>
        <v>3</v>
      </c>
      <c r="T224" s="107">
        <f t="shared" si="146"/>
        <v>12</v>
      </c>
    </row>
    <row r="225" spans="1:20" x14ac:dyDescent="0.2">
      <c r="A225" s="13" t="s">
        <v>51</v>
      </c>
      <c r="B225" s="110">
        <v>1</v>
      </c>
      <c r="C225" s="110">
        <v>1</v>
      </c>
      <c r="D225" s="110">
        <v>1</v>
      </c>
      <c r="E225" s="110">
        <v>1</v>
      </c>
      <c r="F225" s="110">
        <v>1</v>
      </c>
      <c r="G225" s="110">
        <v>1</v>
      </c>
      <c r="H225" s="110">
        <v>1</v>
      </c>
      <c r="I225" s="110">
        <v>1</v>
      </c>
      <c r="J225" s="110">
        <v>1</v>
      </c>
      <c r="K225" s="110">
        <v>1</v>
      </c>
      <c r="L225" s="110">
        <v>1</v>
      </c>
      <c r="M225" s="110">
        <v>1</v>
      </c>
      <c r="N225" s="111">
        <f t="shared" si="147"/>
        <v>12</v>
      </c>
      <c r="P225" s="106">
        <f t="shared" si="142"/>
        <v>3</v>
      </c>
      <c r="Q225" s="106">
        <f t="shared" si="143"/>
        <v>3</v>
      </c>
      <c r="R225" s="106">
        <f t="shared" si="144"/>
        <v>3</v>
      </c>
      <c r="S225" s="106">
        <f t="shared" si="145"/>
        <v>3</v>
      </c>
      <c r="T225" s="107">
        <f t="shared" si="146"/>
        <v>12</v>
      </c>
    </row>
    <row r="226" spans="1:20" x14ac:dyDescent="0.2">
      <c r="A226" s="13" t="s">
        <v>52</v>
      </c>
      <c r="B226" s="110">
        <v>1</v>
      </c>
      <c r="C226" s="110">
        <v>1</v>
      </c>
      <c r="D226" s="110">
        <v>1</v>
      </c>
      <c r="E226" s="110">
        <v>1</v>
      </c>
      <c r="F226" s="110">
        <v>1</v>
      </c>
      <c r="G226" s="110">
        <v>1</v>
      </c>
      <c r="H226" s="110">
        <v>1</v>
      </c>
      <c r="I226" s="110">
        <v>1</v>
      </c>
      <c r="J226" s="110">
        <v>1</v>
      </c>
      <c r="K226" s="110">
        <v>1</v>
      </c>
      <c r="L226" s="110">
        <v>1</v>
      </c>
      <c r="M226" s="110">
        <v>1</v>
      </c>
      <c r="N226" s="111">
        <f t="shared" si="147"/>
        <v>12</v>
      </c>
      <c r="P226" s="108">
        <f t="shared" si="142"/>
        <v>3</v>
      </c>
      <c r="Q226" s="108">
        <f t="shared" si="143"/>
        <v>3</v>
      </c>
      <c r="R226" s="108">
        <f t="shared" si="144"/>
        <v>3</v>
      </c>
      <c r="S226" s="108">
        <f t="shared" si="145"/>
        <v>3</v>
      </c>
      <c r="T226" s="109">
        <f t="shared" si="146"/>
        <v>12</v>
      </c>
    </row>
    <row r="227" spans="1:20" x14ac:dyDescent="0.2">
      <c r="A227" s="7" t="s">
        <v>53</v>
      </c>
      <c r="B227" s="115">
        <f>SUM(B220:B226)</f>
        <v>206</v>
      </c>
      <c r="C227" s="115">
        <f t="shared" ref="C227:M227" si="148">SUM(C220:C226)</f>
        <v>207</v>
      </c>
      <c r="D227" s="115">
        <f t="shared" si="148"/>
        <v>208</v>
      </c>
      <c r="E227" s="115">
        <f t="shared" si="148"/>
        <v>209</v>
      </c>
      <c r="F227" s="115">
        <f t="shared" si="148"/>
        <v>210</v>
      </c>
      <c r="G227" s="115">
        <f t="shared" si="148"/>
        <v>211</v>
      </c>
      <c r="H227" s="115">
        <f t="shared" si="148"/>
        <v>212</v>
      </c>
      <c r="I227" s="115">
        <f t="shared" si="148"/>
        <v>213</v>
      </c>
      <c r="J227" s="115">
        <f t="shared" si="148"/>
        <v>214</v>
      </c>
      <c r="K227" s="115">
        <f t="shared" si="148"/>
        <v>215</v>
      </c>
      <c r="L227" s="115">
        <f t="shared" si="148"/>
        <v>216</v>
      </c>
      <c r="M227" s="115">
        <f t="shared" si="148"/>
        <v>217</v>
      </c>
      <c r="N227" s="115">
        <f t="shared" si="147"/>
        <v>2538</v>
      </c>
      <c r="P227" s="107">
        <f t="shared" si="142"/>
        <v>621</v>
      </c>
      <c r="Q227" s="107">
        <f t="shared" si="143"/>
        <v>630</v>
      </c>
      <c r="R227" s="107">
        <f t="shared" si="144"/>
        <v>639</v>
      </c>
      <c r="S227" s="107">
        <f t="shared" si="145"/>
        <v>648</v>
      </c>
      <c r="T227" s="107">
        <f t="shared" si="146"/>
        <v>2538</v>
      </c>
    </row>
    <row r="228" spans="1:20" x14ac:dyDescent="0.2">
      <c r="B228" s="110"/>
      <c r="C228" s="110"/>
      <c r="D228" s="110"/>
      <c r="E228" s="110"/>
      <c r="F228" s="110"/>
      <c r="G228" s="110"/>
      <c r="H228" s="110"/>
      <c r="I228" s="110"/>
      <c r="J228" s="110"/>
      <c r="K228" s="110"/>
      <c r="L228" s="110"/>
      <c r="M228" s="110"/>
      <c r="N228" s="110"/>
      <c r="P228" s="106"/>
      <c r="Q228" s="106"/>
      <c r="R228" s="106"/>
      <c r="S228" s="106"/>
      <c r="T228" s="107"/>
    </row>
    <row r="229" spans="1:20" x14ac:dyDescent="0.2">
      <c r="A229" s="38" t="s">
        <v>54</v>
      </c>
      <c r="B229" s="110">
        <v>1</v>
      </c>
      <c r="C229" s="110">
        <v>1</v>
      </c>
      <c r="D229" s="110">
        <v>1</v>
      </c>
      <c r="E229" s="110">
        <v>1</v>
      </c>
      <c r="F229" s="110">
        <v>1</v>
      </c>
      <c r="G229" s="110">
        <v>1</v>
      </c>
      <c r="H229" s="110">
        <v>1</v>
      </c>
      <c r="I229" s="110">
        <v>1</v>
      </c>
      <c r="J229" s="110">
        <v>1</v>
      </c>
      <c r="K229" s="110">
        <v>1</v>
      </c>
      <c r="L229" s="110">
        <v>1</v>
      </c>
      <c r="M229" s="110">
        <v>1</v>
      </c>
      <c r="N229" s="111">
        <f t="shared" ref="N229:N237" si="149">SUM(B229:M229)</f>
        <v>12</v>
      </c>
      <c r="P229" s="106">
        <f t="shared" ref="P229:P237" si="150">SUM(B229:D229)</f>
        <v>3</v>
      </c>
      <c r="Q229" s="106">
        <f t="shared" ref="Q229:Q237" si="151">SUM(E229:G229)</f>
        <v>3</v>
      </c>
      <c r="R229" s="106">
        <f t="shared" ref="R229:R237" si="152">SUM(H229:J229)</f>
        <v>3</v>
      </c>
      <c r="S229" s="106">
        <f t="shared" ref="S229:S237" si="153">SUM(K229:M229)</f>
        <v>3</v>
      </c>
      <c r="T229" s="107">
        <f t="shared" ref="T229:T237" si="154">SUM(P229:S229)</f>
        <v>12</v>
      </c>
    </row>
    <row r="230" spans="1:20" x14ac:dyDescent="0.2">
      <c r="A230" s="38" t="s">
        <v>55</v>
      </c>
      <c r="B230" s="110">
        <v>100</v>
      </c>
      <c r="C230" s="110">
        <v>101</v>
      </c>
      <c r="D230" s="110">
        <v>102</v>
      </c>
      <c r="E230" s="110">
        <v>103</v>
      </c>
      <c r="F230" s="110">
        <v>104</v>
      </c>
      <c r="G230" s="110">
        <v>105</v>
      </c>
      <c r="H230" s="110">
        <v>106</v>
      </c>
      <c r="I230" s="110">
        <v>107</v>
      </c>
      <c r="J230" s="110">
        <v>108</v>
      </c>
      <c r="K230" s="110">
        <v>109</v>
      </c>
      <c r="L230" s="110">
        <v>110</v>
      </c>
      <c r="M230" s="110">
        <v>111</v>
      </c>
      <c r="N230" s="111">
        <f t="shared" si="149"/>
        <v>1266</v>
      </c>
      <c r="P230" s="106">
        <f t="shared" si="150"/>
        <v>303</v>
      </c>
      <c r="Q230" s="106">
        <f t="shared" si="151"/>
        <v>312</v>
      </c>
      <c r="R230" s="106">
        <f t="shared" si="152"/>
        <v>321</v>
      </c>
      <c r="S230" s="106">
        <f t="shared" si="153"/>
        <v>330</v>
      </c>
      <c r="T230" s="107">
        <f t="shared" si="154"/>
        <v>1266</v>
      </c>
    </row>
    <row r="231" spans="1:20" x14ac:dyDescent="0.2">
      <c r="A231" s="38" t="s">
        <v>56</v>
      </c>
      <c r="B231" s="110">
        <v>1</v>
      </c>
      <c r="C231" s="110">
        <v>1</v>
      </c>
      <c r="D231" s="110">
        <v>1</v>
      </c>
      <c r="E231" s="110">
        <v>1</v>
      </c>
      <c r="F231" s="110">
        <v>1</v>
      </c>
      <c r="G231" s="110">
        <v>1</v>
      </c>
      <c r="H231" s="110">
        <v>1</v>
      </c>
      <c r="I231" s="110">
        <v>1</v>
      </c>
      <c r="J231" s="110">
        <v>1</v>
      </c>
      <c r="K231" s="110">
        <v>1</v>
      </c>
      <c r="L231" s="110">
        <v>1</v>
      </c>
      <c r="M231" s="110">
        <v>1</v>
      </c>
      <c r="N231" s="111">
        <f t="shared" si="149"/>
        <v>12</v>
      </c>
      <c r="P231" s="106">
        <f t="shared" si="150"/>
        <v>3</v>
      </c>
      <c r="Q231" s="106">
        <f t="shared" si="151"/>
        <v>3</v>
      </c>
      <c r="R231" s="106">
        <f t="shared" si="152"/>
        <v>3</v>
      </c>
      <c r="S231" s="106">
        <f t="shared" si="153"/>
        <v>3</v>
      </c>
      <c r="T231" s="107">
        <f t="shared" si="154"/>
        <v>12</v>
      </c>
    </row>
    <row r="232" spans="1:20" x14ac:dyDescent="0.2">
      <c r="A232" s="38" t="s">
        <v>57</v>
      </c>
      <c r="B232" s="104">
        <v>1</v>
      </c>
      <c r="C232" s="104">
        <v>1</v>
      </c>
      <c r="D232" s="104">
        <v>1</v>
      </c>
      <c r="E232" s="104">
        <v>1</v>
      </c>
      <c r="F232" s="104">
        <v>1</v>
      </c>
      <c r="G232" s="104">
        <v>1</v>
      </c>
      <c r="H232" s="104">
        <v>1</v>
      </c>
      <c r="I232" s="104">
        <v>1</v>
      </c>
      <c r="J232" s="104">
        <v>1</v>
      </c>
      <c r="K232" s="104">
        <v>1</v>
      </c>
      <c r="L232" s="104">
        <v>1</v>
      </c>
      <c r="M232" s="104">
        <v>1</v>
      </c>
      <c r="N232" s="111">
        <f t="shared" si="149"/>
        <v>12</v>
      </c>
      <c r="P232" s="106">
        <f t="shared" si="150"/>
        <v>3</v>
      </c>
      <c r="Q232" s="106">
        <f t="shared" si="151"/>
        <v>3</v>
      </c>
      <c r="R232" s="106">
        <f t="shared" si="152"/>
        <v>3</v>
      </c>
      <c r="S232" s="106">
        <f t="shared" si="153"/>
        <v>3</v>
      </c>
      <c r="T232" s="107">
        <f t="shared" si="154"/>
        <v>12</v>
      </c>
    </row>
    <row r="233" spans="1:20" x14ac:dyDescent="0.2">
      <c r="A233" s="38" t="s">
        <v>58</v>
      </c>
      <c r="B233" s="104">
        <v>1</v>
      </c>
      <c r="C233" s="104">
        <v>1</v>
      </c>
      <c r="D233" s="104">
        <v>1</v>
      </c>
      <c r="E233" s="104">
        <v>1</v>
      </c>
      <c r="F233" s="104">
        <v>1</v>
      </c>
      <c r="G233" s="104">
        <v>1</v>
      </c>
      <c r="H233" s="104">
        <v>1</v>
      </c>
      <c r="I233" s="104">
        <v>1</v>
      </c>
      <c r="J233" s="104">
        <v>1</v>
      </c>
      <c r="K233" s="104">
        <v>1</v>
      </c>
      <c r="L233" s="104">
        <v>1</v>
      </c>
      <c r="M233" s="104">
        <v>1</v>
      </c>
      <c r="N233" s="111">
        <f t="shared" si="149"/>
        <v>12</v>
      </c>
      <c r="P233" s="106">
        <f t="shared" si="150"/>
        <v>3</v>
      </c>
      <c r="Q233" s="106">
        <f t="shared" si="151"/>
        <v>3</v>
      </c>
      <c r="R233" s="106">
        <f t="shared" si="152"/>
        <v>3</v>
      </c>
      <c r="S233" s="106">
        <f t="shared" si="153"/>
        <v>3</v>
      </c>
      <c r="T233" s="107">
        <f t="shared" si="154"/>
        <v>12</v>
      </c>
    </row>
    <row r="234" spans="1:20" x14ac:dyDescent="0.2">
      <c r="A234" s="38" t="s">
        <v>59</v>
      </c>
      <c r="B234" s="104">
        <v>50</v>
      </c>
      <c r="C234" s="104">
        <v>51</v>
      </c>
      <c r="D234" s="104">
        <v>52</v>
      </c>
      <c r="E234" s="104">
        <v>53</v>
      </c>
      <c r="F234" s="104">
        <v>54</v>
      </c>
      <c r="G234" s="104">
        <v>55</v>
      </c>
      <c r="H234" s="104">
        <v>56</v>
      </c>
      <c r="I234" s="104">
        <v>57</v>
      </c>
      <c r="J234" s="104">
        <v>58</v>
      </c>
      <c r="K234" s="104">
        <v>59</v>
      </c>
      <c r="L234" s="104">
        <v>60</v>
      </c>
      <c r="M234" s="104">
        <v>61</v>
      </c>
      <c r="N234" s="111">
        <f t="shared" si="149"/>
        <v>666</v>
      </c>
      <c r="P234" s="106">
        <f t="shared" si="150"/>
        <v>153</v>
      </c>
      <c r="Q234" s="106">
        <f t="shared" si="151"/>
        <v>162</v>
      </c>
      <c r="R234" s="106">
        <f t="shared" si="152"/>
        <v>171</v>
      </c>
      <c r="S234" s="106">
        <f t="shared" si="153"/>
        <v>180</v>
      </c>
      <c r="T234" s="107">
        <f t="shared" si="154"/>
        <v>666</v>
      </c>
    </row>
    <row r="235" spans="1:20" x14ac:dyDescent="0.2">
      <c r="A235" s="38" t="s">
        <v>60</v>
      </c>
      <c r="B235" s="104">
        <v>1</v>
      </c>
      <c r="C235" s="104">
        <v>1</v>
      </c>
      <c r="D235" s="104">
        <v>1</v>
      </c>
      <c r="E235" s="104">
        <v>1</v>
      </c>
      <c r="F235" s="104">
        <v>1</v>
      </c>
      <c r="G235" s="104">
        <v>1</v>
      </c>
      <c r="H235" s="104">
        <v>1</v>
      </c>
      <c r="I235" s="104">
        <v>1</v>
      </c>
      <c r="J235" s="104">
        <v>1</v>
      </c>
      <c r="K235" s="104">
        <v>1</v>
      </c>
      <c r="L235" s="104">
        <v>1</v>
      </c>
      <c r="M235" s="104">
        <v>1</v>
      </c>
      <c r="N235" s="111">
        <f t="shared" si="149"/>
        <v>12</v>
      </c>
      <c r="P235" s="106">
        <f t="shared" si="150"/>
        <v>3</v>
      </c>
      <c r="Q235" s="106">
        <f t="shared" si="151"/>
        <v>3</v>
      </c>
      <c r="R235" s="106">
        <f t="shared" si="152"/>
        <v>3</v>
      </c>
      <c r="S235" s="106">
        <f t="shared" si="153"/>
        <v>3</v>
      </c>
      <c r="T235" s="107">
        <f t="shared" si="154"/>
        <v>12</v>
      </c>
    </row>
    <row r="236" spans="1:20" x14ac:dyDescent="0.2">
      <c r="A236" s="38" t="s">
        <v>61</v>
      </c>
      <c r="B236" s="104">
        <v>1</v>
      </c>
      <c r="C236" s="104">
        <v>1</v>
      </c>
      <c r="D236" s="104">
        <v>1</v>
      </c>
      <c r="E236" s="104">
        <v>1</v>
      </c>
      <c r="F236" s="104">
        <v>1</v>
      </c>
      <c r="G236" s="104">
        <v>1</v>
      </c>
      <c r="H236" s="104">
        <v>1</v>
      </c>
      <c r="I236" s="104">
        <v>1</v>
      </c>
      <c r="J236" s="104">
        <v>1</v>
      </c>
      <c r="K236" s="104">
        <v>1</v>
      </c>
      <c r="L236" s="104">
        <v>1</v>
      </c>
      <c r="M236" s="104">
        <v>1</v>
      </c>
      <c r="N236" s="111">
        <f t="shared" si="149"/>
        <v>12</v>
      </c>
      <c r="P236" s="108">
        <f t="shared" si="150"/>
        <v>3</v>
      </c>
      <c r="Q236" s="108">
        <f t="shared" si="151"/>
        <v>3</v>
      </c>
      <c r="R236" s="108">
        <f t="shared" si="152"/>
        <v>3</v>
      </c>
      <c r="S236" s="108">
        <f t="shared" si="153"/>
        <v>3</v>
      </c>
      <c r="T236" s="109">
        <f t="shared" si="154"/>
        <v>12</v>
      </c>
    </row>
    <row r="237" spans="1:20" x14ac:dyDescent="0.2">
      <c r="A237" s="39" t="s">
        <v>62</v>
      </c>
      <c r="B237" s="114">
        <f>SUM(B229:B236)</f>
        <v>156</v>
      </c>
      <c r="C237" s="114">
        <f t="shared" ref="C237:M237" si="155">SUM(C229:C236)</f>
        <v>158</v>
      </c>
      <c r="D237" s="114">
        <f t="shared" si="155"/>
        <v>160</v>
      </c>
      <c r="E237" s="114">
        <f t="shared" si="155"/>
        <v>162</v>
      </c>
      <c r="F237" s="114">
        <f t="shared" si="155"/>
        <v>164</v>
      </c>
      <c r="G237" s="114">
        <f t="shared" si="155"/>
        <v>166</v>
      </c>
      <c r="H237" s="114">
        <f t="shared" si="155"/>
        <v>168</v>
      </c>
      <c r="I237" s="114">
        <f t="shared" si="155"/>
        <v>170</v>
      </c>
      <c r="J237" s="114">
        <f t="shared" si="155"/>
        <v>172</v>
      </c>
      <c r="K237" s="114">
        <f t="shared" si="155"/>
        <v>174</v>
      </c>
      <c r="L237" s="114">
        <f t="shared" si="155"/>
        <v>176</v>
      </c>
      <c r="M237" s="114">
        <f t="shared" si="155"/>
        <v>178</v>
      </c>
      <c r="N237" s="114">
        <f t="shared" si="149"/>
        <v>2004</v>
      </c>
      <c r="P237" s="107">
        <f t="shared" si="150"/>
        <v>474</v>
      </c>
      <c r="Q237" s="107">
        <f t="shared" si="151"/>
        <v>492</v>
      </c>
      <c r="R237" s="107">
        <f t="shared" si="152"/>
        <v>510</v>
      </c>
      <c r="S237" s="107">
        <f t="shared" si="153"/>
        <v>528</v>
      </c>
      <c r="T237" s="107">
        <f t="shared" si="154"/>
        <v>2004</v>
      </c>
    </row>
    <row r="238" spans="1:20" x14ac:dyDescent="0.2">
      <c r="B238" s="104"/>
      <c r="C238" s="104"/>
      <c r="D238" s="104"/>
      <c r="E238" s="104"/>
      <c r="F238" s="104"/>
      <c r="G238" s="104"/>
      <c r="H238" s="104"/>
      <c r="I238" s="104"/>
      <c r="J238" s="104"/>
      <c r="K238" s="104"/>
      <c r="L238" s="104"/>
      <c r="M238" s="104"/>
      <c r="N238" s="105"/>
      <c r="P238" s="106"/>
      <c r="Q238" s="106"/>
      <c r="R238" s="106"/>
      <c r="S238" s="106"/>
      <c r="T238" s="107"/>
    </row>
    <row r="239" spans="1:20" x14ac:dyDescent="0.2">
      <c r="A239" s="39" t="s">
        <v>63</v>
      </c>
      <c r="B239" s="105">
        <f t="shared" ref="B239:N239" si="156">B194+B201+B211+B218+B227+B237</f>
        <v>2282</v>
      </c>
      <c r="C239" s="105">
        <f t="shared" si="156"/>
        <v>2288</v>
      </c>
      <c r="D239" s="105">
        <f t="shared" si="156"/>
        <v>2294</v>
      </c>
      <c r="E239" s="105">
        <f t="shared" si="156"/>
        <v>2300</v>
      </c>
      <c r="F239" s="105">
        <f t="shared" si="156"/>
        <v>2306</v>
      </c>
      <c r="G239" s="105">
        <f t="shared" si="156"/>
        <v>2312</v>
      </c>
      <c r="H239" s="105">
        <f t="shared" si="156"/>
        <v>2318</v>
      </c>
      <c r="I239" s="105">
        <f t="shared" si="156"/>
        <v>2324</v>
      </c>
      <c r="J239" s="105">
        <f t="shared" si="156"/>
        <v>2330</v>
      </c>
      <c r="K239" s="105">
        <f t="shared" si="156"/>
        <v>2336</v>
      </c>
      <c r="L239" s="105">
        <f t="shared" si="156"/>
        <v>2342</v>
      </c>
      <c r="M239" s="105">
        <f t="shared" si="156"/>
        <v>2348</v>
      </c>
      <c r="N239" s="105">
        <f t="shared" si="156"/>
        <v>27780</v>
      </c>
      <c r="P239" s="107">
        <f t="shared" ref="P239" si="157">SUM(B239:D239)</f>
        <v>6864</v>
      </c>
      <c r="Q239" s="107">
        <f t="shared" ref="Q239" si="158">SUM(E239:G239)</f>
        <v>6918</v>
      </c>
      <c r="R239" s="107">
        <f t="shared" ref="R239" si="159">SUM(H239:J239)</f>
        <v>6972</v>
      </c>
      <c r="S239" s="107">
        <f t="shared" ref="S239" si="160">SUM(K239:M239)</f>
        <v>7026</v>
      </c>
      <c r="T239" s="107">
        <f t="shared" ref="T239" si="161">SUM(P239:S239)</f>
        <v>27780</v>
      </c>
    </row>
    <row r="240" spans="1:20" x14ac:dyDescent="0.2">
      <c r="B240" s="104"/>
      <c r="C240" s="104"/>
      <c r="D240" s="104"/>
      <c r="E240" s="104"/>
      <c r="F240" s="104"/>
      <c r="G240" s="104"/>
      <c r="H240" s="104"/>
      <c r="I240" s="104"/>
      <c r="J240" s="104"/>
      <c r="K240" s="104"/>
      <c r="L240" s="104"/>
      <c r="M240" s="104"/>
      <c r="N240" s="105"/>
      <c r="P240" s="106"/>
      <c r="Q240" s="106"/>
      <c r="R240" s="106"/>
      <c r="S240" s="106"/>
      <c r="T240" s="107"/>
    </row>
    <row r="241" spans="1:20" x14ac:dyDescent="0.2">
      <c r="A241" s="7" t="s">
        <v>64</v>
      </c>
      <c r="B241" s="105">
        <f>B$173+B184-B239</f>
        <v>2221</v>
      </c>
      <c r="C241" s="105">
        <f t="shared" ref="C241:M241" si="162">C$173+C184-C239</f>
        <v>2442</v>
      </c>
      <c r="D241" s="105">
        <f t="shared" si="162"/>
        <v>2663</v>
      </c>
      <c r="E241" s="105">
        <f t="shared" si="162"/>
        <v>2884</v>
      </c>
      <c r="F241" s="105">
        <f t="shared" si="162"/>
        <v>3105</v>
      </c>
      <c r="G241" s="105">
        <f t="shared" si="162"/>
        <v>3326</v>
      </c>
      <c r="H241" s="105">
        <f t="shared" si="162"/>
        <v>3547</v>
      </c>
      <c r="I241" s="105">
        <f t="shared" si="162"/>
        <v>3768</v>
      </c>
      <c r="J241" s="105">
        <f t="shared" si="162"/>
        <v>3989</v>
      </c>
      <c r="K241" s="105">
        <f t="shared" si="162"/>
        <v>4210</v>
      </c>
      <c r="L241" s="105">
        <f t="shared" si="162"/>
        <v>4431</v>
      </c>
      <c r="M241" s="105">
        <f t="shared" si="162"/>
        <v>4652</v>
      </c>
      <c r="N241" s="105">
        <f>M241</f>
        <v>4652</v>
      </c>
      <c r="P241" s="107">
        <f>SUM(B241:D241)</f>
        <v>7326</v>
      </c>
      <c r="Q241" s="107">
        <f>SUM(E241:G241)</f>
        <v>9315</v>
      </c>
      <c r="R241" s="107">
        <f t="shared" ref="R241" si="163">SUM(H241:J241)</f>
        <v>11304</v>
      </c>
      <c r="S241" s="107">
        <f>SUM(K241:M241)</f>
        <v>13293</v>
      </c>
      <c r="T241" s="107">
        <f>S241</f>
        <v>13293</v>
      </c>
    </row>
  </sheetData>
  <mergeCells count="7">
    <mergeCell ref="B170:N170"/>
    <mergeCell ref="P170:T170"/>
    <mergeCell ref="A1:N1"/>
    <mergeCell ref="B11:M11"/>
    <mergeCell ref="P11:T11"/>
    <mergeCell ref="B80:M80"/>
    <mergeCell ref="P80:T80"/>
  </mergeCells>
  <printOptions horizontalCentered="1"/>
  <pageMargins left="0" right="0" top="0.75" bottom="0" header="0" footer="0"/>
  <pageSetup scale="51" fitToHeight="0" orientation="landscape" r:id="rId1"/>
  <headerFooter alignWithMargins="0">
    <oddHeader>&amp;CFraimCPA.com</oddHeader>
    <oddFooter>&amp;R© 2015 Micah Fraim, CPA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8"/>
  <sheetViews>
    <sheetView workbookViewId="0"/>
  </sheetViews>
  <sheetFormatPr defaultRowHeight="12.75" x14ac:dyDescent="0.2"/>
  <cols>
    <col min="1" max="1" width="200" bestFit="1" customWidth="1"/>
  </cols>
  <sheetData>
    <row r="2" spans="1:1" x14ac:dyDescent="0.2">
      <c r="A2" s="1" t="s">
        <v>99</v>
      </c>
    </row>
    <row r="4" spans="1:1" x14ac:dyDescent="0.2">
      <c r="A4" s="1" t="s">
        <v>100</v>
      </c>
    </row>
    <row r="5" spans="1:1" x14ac:dyDescent="0.2">
      <c r="A5" s="1" t="s">
        <v>101</v>
      </c>
    </row>
    <row r="6" spans="1:1" x14ac:dyDescent="0.2">
      <c r="A6" s="1" t="s">
        <v>102</v>
      </c>
    </row>
    <row r="8" spans="1:1" x14ac:dyDescent="0.2">
      <c r="A8" t="s">
        <v>104</v>
      </c>
    </row>
  </sheetData>
  <printOptions horizontalCentered="1"/>
  <pageMargins left="0" right="0" top="0.75" bottom="0" header="0" footer="0"/>
  <pageSetup scale="68" orientation="landscape" verticalDpi="0" r:id="rId1"/>
  <headerFooter alignWithMargins="0">
    <oddHeader>&amp;CFraimCPA.com</oddHeader>
    <oddFooter>&amp;R© 2015 Micah Fraim, CPA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Comparison Month</vt:lpstr>
      <vt:lpstr>Comparison Quarterly</vt:lpstr>
      <vt:lpstr>Comparison YTD</vt:lpstr>
      <vt:lpstr>Comparison Full Year</vt:lpstr>
      <vt:lpstr>Full Detail Sheet</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Micah Fraim CPA</dc:creator>
  <cp:lastModifiedBy>Default</cp:lastModifiedBy>
  <cp:lastPrinted>2015-09-30T21:58:00Z</cp:lastPrinted>
  <dcterms:created xsi:type="dcterms:W3CDTF">2015-09-30T21:32:54Z</dcterms:created>
  <dcterms:modified xsi:type="dcterms:W3CDTF">2015-09-30T21:59:48Z</dcterms:modified>
</cp:coreProperties>
</file>